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advientender.sharepoint.com/sites/data/Shared Documents/Veřejné zakázky/Znojmo/2025/Restaurování Mariánského sloupu NV/1. ZD/"/>
    </mc:Choice>
  </mc:AlternateContent>
  <xr:revisionPtr revIDLastSave="84" documentId="13_ncr:1_{6E6A0DB6-5086-6B4B-B657-75531D13EC6B}" xr6:coauthVersionLast="47" xr6:coauthVersionMax="47" xr10:uidLastSave="{9A6A328E-53EA-440E-AA71-3F09A899E2A7}"/>
  <bookViews>
    <workbookView xWindow="-108" yWindow="-108" windowWidth="23256" windowHeight="12456" xr2:uid="{C832977C-EBD7-9D47-B100-3567F547FD6D}"/>
  </bookViews>
  <sheets>
    <sheet name="PR Znojmo" sheetId="2" r:id="rId1"/>
    <sheet name="PR_doplňky" sheetId="3" r:id="rId2"/>
  </sheets>
  <definedNames>
    <definedName name="_xlnm.Print_Area" localSheetId="0">'PR Znojmo'!$A$1:$G$218</definedName>
    <definedName name="_xlnm.Print_Area" localSheetId="1">PR_doplňky!$A$1:$G$37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2" i="3" l="1"/>
  <c r="F24" i="3"/>
  <c r="F17" i="3"/>
  <c r="F7" i="3"/>
  <c r="F194" i="2"/>
  <c r="F7" i="2"/>
  <c r="F128" i="2"/>
  <c r="F203" i="2"/>
  <c r="F201" i="2"/>
  <c r="F199" i="2"/>
  <c r="F15" i="2"/>
  <c r="F13" i="2"/>
  <c r="F10" i="2"/>
  <c r="F49" i="2"/>
  <c r="F64" i="2"/>
  <c r="F78" i="2"/>
  <c r="F35" i="2"/>
  <c r="F191" i="2"/>
  <c r="F190" i="2"/>
  <c r="F189" i="2"/>
  <c r="F185" i="2"/>
  <c r="F184" i="2"/>
  <c r="F183" i="2"/>
  <c r="F182" i="2"/>
  <c r="F181" i="2"/>
  <c r="F180" i="2"/>
  <c r="F179" i="2"/>
  <c r="F178" i="2"/>
  <c r="F177" i="2"/>
  <c r="F173" i="2"/>
  <c r="F172" i="2"/>
  <c r="F171" i="2"/>
  <c r="F170" i="2"/>
  <c r="F169" i="2"/>
  <c r="F168" i="2"/>
  <c r="F167" i="2"/>
  <c r="F163" i="2"/>
  <c r="F162" i="2"/>
  <c r="F161" i="2"/>
  <c r="F160" i="2"/>
  <c r="F159" i="2"/>
  <c r="F158" i="2"/>
  <c r="F157" i="2"/>
  <c r="F156" i="2"/>
  <c r="F155" i="2"/>
  <c r="F154" i="2"/>
  <c r="F153" i="2"/>
  <c r="F206" i="2"/>
  <c r="F197" i="2"/>
  <c r="F166" i="2"/>
  <c r="F152" i="2"/>
  <c r="F148" i="2"/>
  <c r="F147" i="2"/>
  <c r="F146" i="2"/>
  <c r="F136" i="2"/>
  <c r="F123" i="2"/>
  <c r="F112" i="2"/>
  <c r="F109" i="2"/>
  <c r="F87" i="2"/>
  <c r="F81" i="2"/>
  <c r="F73" i="2"/>
  <c r="F67" i="2"/>
  <c r="F61" i="2"/>
  <c r="F58" i="2"/>
  <c r="F52" i="2"/>
  <c r="F44" i="2"/>
  <c r="F32" i="2"/>
  <c r="F31" i="2"/>
  <c r="F28" i="2"/>
  <c r="F38" i="2"/>
  <c r="F21" i="2"/>
  <c r="F19" i="2"/>
  <c r="F80" i="2"/>
  <c r="F79" i="2"/>
  <c r="F77" i="2"/>
  <c r="F76" i="2"/>
  <c r="F75" i="2"/>
  <c r="F74" i="2"/>
  <c r="F72" i="2"/>
  <c r="F71" i="2"/>
  <c r="F66" i="2"/>
  <c r="F65" i="2"/>
  <c r="F63" i="2"/>
  <c r="F62" i="2"/>
  <c r="F60" i="2"/>
  <c r="F59" i="2"/>
  <c r="F57" i="2"/>
  <c r="F56" i="2"/>
  <c r="F51" i="2"/>
  <c r="F50" i="2"/>
  <c r="F48" i="2"/>
  <c r="F47" i="2"/>
  <c r="F46" i="2"/>
  <c r="F45" i="2"/>
  <c r="F43" i="2"/>
  <c r="F42" i="2"/>
  <c r="F145" i="2"/>
  <c r="F144" i="2"/>
  <c r="F143" i="2"/>
  <c r="F142" i="2"/>
  <c r="F141" i="2"/>
  <c r="F140" i="2"/>
  <c r="F92" i="2"/>
  <c r="F91" i="2"/>
  <c r="F90" i="2"/>
  <c r="F89" i="2"/>
  <c r="F88" i="2"/>
  <c r="F86" i="2"/>
  <c r="F85" i="2"/>
  <c r="F37" i="2"/>
  <c r="F36" i="2"/>
  <c r="F34" i="2"/>
  <c r="F33" i="2"/>
  <c r="F30" i="2"/>
  <c r="F29" i="2"/>
  <c r="F27" i="2"/>
  <c r="F26" i="2"/>
  <c r="F96" i="2"/>
  <c r="F97" i="2"/>
  <c r="F98" i="2"/>
  <c r="F99" i="2"/>
  <c r="F100" i="2"/>
  <c r="F135" i="2"/>
  <c r="F134" i="2"/>
  <c r="F133" i="2"/>
  <c r="F132" i="2"/>
  <c r="F127" i="2"/>
  <c r="F126" i="2"/>
  <c r="F125" i="2"/>
  <c r="F124" i="2"/>
  <c r="F122" i="2"/>
  <c r="F121" i="2"/>
  <c r="F120" i="2"/>
  <c r="F119" i="2"/>
  <c r="F115" i="2"/>
  <c r="F114" i="2"/>
  <c r="F113" i="2"/>
  <c r="F111" i="2"/>
  <c r="F110" i="2"/>
  <c r="F108" i="2"/>
  <c r="F107" i="2"/>
  <c r="F106" i="2"/>
  <c r="F105" i="2"/>
  <c r="F101" i="2"/>
  <c r="F22" i="2"/>
  <c r="F20" i="2"/>
  <c r="F18" i="2"/>
  <c r="F17" i="2"/>
  <c r="F16" i="2"/>
  <c r="F14" i="2"/>
  <c r="F12" i="2"/>
  <c r="F11" i="2"/>
  <c r="F129" i="2" l="1"/>
  <c r="F192" i="2"/>
  <c r="F38" i="3"/>
  <c r="F208" i="2"/>
  <c r="F137" i="2"/>
  <c r="F102" i="2"/>
  <c r="F23" i="2"/>
  <c r="F149" i="2"/>
  <c r="F186" i="2"/>
  <c r="F53" i="2"/>
  <c r="F93" i="2"/>
  <c r="F164" i="2"/>
  <c r="F116" i="2"/>
  <c r="F174" i="2"/>
  <c r="F39" i="2"/>
  <c r="F68" i="2"/>
  <c r="F82" i="2"/>
  <c r="F211" i="2" l="1"/>
  <c r="F212" i="2" l="1"/>
  <c r="F213" i="2" s="1"/>
</calcChain>
</file>

<file path=xl/sharedStrings.xml><?xml version="1.0" encoding="utf-8"?>
<sst xmlns="http://schemas.openxmlformats.org/spreadsheetml/2006/main" count="335" uniqueCount="200">
  <si>
    <t>podstavec</t>
  </si>
  <si>
    <t>poř. č.</t>
  </si>
  <si>
    <t>položka</t>
  </si>
  <si>
    <t>m. j.</t>
  </si>
  <si>
    <t>množství</t>
  </si>
  <si>
    <t>jedn. cena</t>
  </si>
  <si>
    <t>celkem</t>
  </si>
  <si>
    <t>poznámka</t>
  </si>
  <si>
    <t>ks</t>
  </si>
  <si>
    <t>socha Panny Marie</t>
  </si>
  <si>
    <t>biocidní ošetření povrchu</t>
  </si>
  <si>
    <t>tmelení defektů, revize a obnova spárování</t>
  </si>
  <si>
    <t>lokální plastické a barevné retuše.</t>
  </si>
  <si>
    <t>lokální hydrofobizace (srážkově exponované plochy)</t>
  </si>
  <si>
    <t>čištění (nízkotlaký oplach, tenzidy, nízkotlaká pára..)</t>
  </si>
  <si>
    <t>lokální dočišťování při zachování patiny</t>
  </si>
  <si>
    <t>předzpevnění a zpevňování narušených míst organokřemičitany</t>
  </si>
  <si>
    <t>socha sv. Floriána</t>
  </si>
  <si>
    <t>kpl</t>
  </si>
  <si>
    <t>tmelení, obnova spárování</t>
  </si>
  <si>
    <t>restaurátorská zpráva a dokumentace</t>
  </si>
  <si>
    <t>3 paré + digitální verze</t>
  </si>
  <si>
    <t>závěrečná rest. zpráva</t>
  </si>
  <si>
    <t>ostatní náklady (specifikujte)</t>
  </si>
  <si>
    <t>DPH 21 %</t>
  </si>
  <si>
    <t>mezisoučet</t>
  </si>
  <si>
    <t>Položkový rozpočet na restaurátorské práce (Kč)</t>
  </si>
  <si>
    <t xml:space="preserve">V ceně restaurování nejsou náklady na lešení a zajištění pracoviště. </t>
  </si>
  <si>
    <t>Obnova sloupu se sochou Panny Marie Immaculaty ve Znojmě</t>
  </si>
  <si>
    <t>kopie v um. kameni na bázi epoxidu, v. sochy 2,1 m</t>
  </si>
  <si>
    <t>socha sv. Rocha</t>
  </si>
  <si>
    <t>socha sv. Mikuláše</t>
  </si>
  <si>
    <t>socha sv. Rozálie</t>
  </si>
  <si>
    <t>d. 1,2 m, v. 0,65 m</t>
  </si>
  <si>
    <t>sféra s podstavcem</t>
  </si>
  <si>
    <t>v. 0,48 m, š. 0,55 m</t>
  </si>
  <si>
    <t>hlavice sloupu</t>
  </si>
  <si>
    <t>v. 0,7 m, š. 0,92 m</t>
  </si>
  <si>
    <t>dřík sloupu</t>
  </si>
  <si>
    <t>patka sloupu</t>
  </si>
  <si>
    <t>v. cca 4,5 m, š. 0,6 m</t>
  </si>
  <si>
    <t>v. cca 0,5 m, š. cca 0,9 m</t>
  </si>
  <si>
    <t>podstavec sloupu</t>
  </si>
  <si>
    <t>II. etáž, v. 1,7 m</t>
  </si>
  <si>
    <t>I. etáž, v. 2,07 m, š. 3,8 m</t>
  </si>
  <si>
    <t>stupňová podnož</t>
  </si>
  <si>
    <t>dlažba s kam. obrubou a sloupky</t>
  </si>
  <si>
    <t>řetězy sloupků</t>
  </si>
  <si>
    <t>V ceně jsou veškeré práce, materiály a technologie potřebné ke kompletnímu provedení díla podle schváleného rest. záměru a vydaného rozhodnutí.</t>
  </si>
  <si>
    <t>čištění, dočišťování (nízkotlaký oplach, tenzidy, nízkotlaká pára..)</t>
  </si>
  <si>
    <t>demontáž sochy</t>
  </si>
  <si>
    <t>znovuosazení sochy na opravený sloup, obnova kotvení</t>
  </si>
  <si>
    <t>demontáž stávajícího prvku</t>
  </si>
  <si>
    <t>vytvoření nové kopie prvku</t>
  </si>
  <si>
    <t>osazení na opravený sloup</t>
  </si>
  <si>
    <t>izolace novým Pb plechem mezi sférou a hlavicí sloupu</t>
  </si>
  <si>
    <t>demontáž prvku</t>
  </si>
  <si>
    <t>tmelení defektů, obnova spárování</t>
  </si>
  <si>
    <t>osazení na opravený dřík sloupu</t>
  </si>
  <si>
    <t>lokální plastické a barevné retuše (včetně opravy zlacení).</t>
  </si>
  <si>
    <t>lepení, armování, injektáže</t>
  </si>
  <si>
    <t>demontáž a znovuosazení rozpraskané horní části dříku</t>
  </si>
  <si>
    <t>lokální zpevnění</t>
  </si>
  <si>
    <t>hydrofobizace</t>
  </si>
  <si>
    <t>redukce červeného nátěru</t>
  </si>
  <si>
    <t>decentní zvýraznění</t>
  </si>
  <si>
    <t>oprava Pb oplechování</t>
  </si>
  <si>
    <t>odsolování povrchu (lokální zábaly)</t>
  </si>
  <si>
    <t>retuše nápisů</t>
  </si>
  <si>
    <t>revize a ošetření kramlí</t>
  </si>
  <si>
    <t>dokumentace a zakreslení stávajícího stavu</t>
  </si>
  <si>
    <t>vytvoření podkladů pro zhotovení nové podnože</t>
  </si>
  <si>
    <t>spárování</t>
  </si>
  <si>
    <t>tmelení kam. prvků</t>
  </si>
  <si>
    <t>lokální plastické a barevné retuše</t>
  </si>
  <si>
    <t>obnova spárování dlažby</t>
  </si>
  <si>
    <t>odstranění nevhodného a dožilého spárování dlažby</t>
  </si>
  <si>
    <t>sonda pro zjištění stavu základu schodiště</t>
  </si>
  <si>
    <t>demontáž části dlažby</t>
  </si>
  <si>
    <t>pro potřeby opravy stupňové podnože</t>
  </si>
  <si>
    <t>demontáž řetězů a objímek sloupků</t>
  </si>
  <si>
    <t>konzervace kovu, ošetření nátěry</t>
  </si>
  <si>
    <t>osazení objímek s řetězy</t>
  </si>
  <si>
    <t>nutné použít kompatibilní konsolidant!</t>
  </si>
  <si>
    <t>lepení, injektáže</t>
  </si>
  <si>
    <t>zajištění prasklin, lepení, injektáže</t>
  </si>
  <si>
    <t>vč. zpevnění spoje odlitých dílů</t>
  </si>
  <si>
    <t>revize spojů mezi díly sochy a revize armování</t>
  </si>
  <si>
    <t>důraz na kompatibilní řešení</t>
  </si>
  <si>
    <t>obnova svatozáře a jazyka hada</t>
  </si>
  <si>
    <t xml:space="preserve">zpevnění narušených míst </t>
  </si>
  <si>
    <t>zvýšení ochrany před UV zářením</t>
  </si>
  <si>
    <t>odstranění dožilých a nevhodných tmelů a doplňků</t>
  </si>
  <si>
    <t>nové doplňky z přírodního kamene</t>
  </si>
  <si>
    <t>levá ruka</t>
  </si>
  <si>
    <t>vč. odstranění či redukce červeného nátěru</t>
  </si>
  <si>
    <t>lepení, injektáže prasklin</t>
  </si>
  <si>
    <t>nové doplňky (šíp a svatozář)</t>
  </si>
  <si>
    <t>oprava doplňků (atributů), přezlacení plátkovým zlatem</t>
  </si>
  <si>
    <t>levá ruka, pravá ruka s částí vědra a vodou</t>
  </si>
  <si>
    <t>mosaz (příp. tombak)</t>
  </si>
  <si>
    <t>kramle z nerezavějící oceli do olova či chem. kotvy</t>
  </si>
  <si>
    <t>trasová malta</t>
  </si>
  <si>
    <t>oprava doplňků (atributů, svatozáře), přezlacení plátkovým zlatem</t>
  </si>
  <si>
    <t>režijní náklady</t>
  </si>
  <si>
    <t>revize armatur, konzervace prstenců</t>
  </si>
  <si>
    <t>inhibice koroze povrchu bronzových prstenců</t>
  </si>
  <si>
    <t>rozšířený rest. průzkum</t>
  </si>
  <si>
    <t>zjištění stavu pod krycími deskami, návrh hydroizolace</t>
  </si>
  <si>
    <t>hydrofobizace exponovaných ploch</t>
  </si>
  <si>
    <t>zejména podhled římsy</t>
  </si>
  <si>
    <t>demontáž schodů a zajištění základu</t>
  </si>
  <si>
    <t>revize a oprava základu pro osazení schodišťových stupňů</t>
  </si>
  <si>
    <t>osazení nových schodů</t>
  </si>
  <si>
    <t>kopie schodů z přírodního kamene (např. božanovský pískovec)</t>
  </si>
  <si>
    <t>cca 40 bm</t>
  </si>
  <si>
    <t>3 ks šípů</t>
  </si>
  <si>
    <t>svatozář a hůl</t>
  </si>
  <si>
    <t>praporec</t>
  </si>
  <si>
    <t xml:space="preserve">socha sv. Šebestiána </t>
  </si>
  <si>
    <t>berla</t>
  </si>
  <si>
    <t>Položkový rozpočet na restaurátorské práce (Kč) – DOPLŇKY A ALTERNATIVY</t>
  </si>
  <si>
    <t>D1</t>
  </si>
  <si>
    <t>kopie sochy Panny Marie</t>
  </si>
  <si>
    <t>sekaná kopie v přírodním kameni (vápenec)</t>
  </si>
  <si>
    <t>transfer originálu sochy Panny Marie do ateliéru</t>
  </si>
  <si>
    <t>revize a rekonstrukce originálu pro potřeby kopie</t>
  </si>
  <si>
    <t>blok přírodního kamene (vápenec)</t>
  </si>
  <si>
    <t xml:space="preserve">vč. dopravy, </t>
  </si>
  <si>
    <t>zhotovení sekané kopie (tečkování, pantograf..)</t>
  </si>
  <si>
    <t>očištění a konzervace originálu sochy</t>
  </si>
  <si>
    <t>pro prezentaci</t>
  </si>
  <si>
    <t>transfer originálu sochy zpět do původního umístění</t>
  </si>
  <si>
    <t>transfer a osazení kopie sochy na sloup</t>
  </si>
  <si>
    <t>zhotovení svatozáře a jazyka + zlacení plátkovým zlatem</t>
  </si>
  <si>
    <t>z nerez. oceli či mosazi, zlacení trojitým zlatem</t>
  </si>
  <si>
    <t>lokální opravy podkladu, celkové přezlacení plátkovým zlatem</t>
  </si>
  <si>
    <t>rekonstrukce nápisu na podstavci, retuš písma</t>
  </si>
  <si>
    <t>vyjmutí schránky z nitra sochy a uložení na MěÚ</t>
  </si>
  <si>
    <t>detailní průzkum stavu sochy (vč. vnitřku), vyhodnocení stavu</t>
  </si>
  <si>
    <t>podle dochované ikonografie</t>
  </si>
  <si>
    <t>revize a příprava tech. řešení a modelu pro sekání</t>
  </si>
  <si>
    <t>přírodní kámen pro novou kopii (vápenec)</t>
  </si>
  <si>
    <t>po odsouhlasení vzorku</t>
  </si>
  <si>
    <t>kamenosochařská práce</t>
  </si>
  <si>
    <t>vč. kotvení z nerezavějící oceli</t>
  </si>
  <si>
    <t xml:space="preserve">předzpevnění a zpevňování narušených míst </t>
  </si>
  <si>
    <t>tl. min 1 mm, plech přes celou ložnou plochu (ne jen okraje)</t>
  </si>
  <si>
    <t>cca 6 + 3 ks; odrezení, konzervace, antikorozní nátěry</t>
  </si>
  <si>
    <t>4 stupně, v. celku 0,8 m, š. 6,4 m, nášlap 0,38 m</t>
  </si>
  <si>
    <t>v. sloupku cca 0,75 m (částečně pod úrovní terénu)</t>
  </si>
  <si>
    <t>přezdění vrchní vrstvy základu, očištění, zpevnění, podbetonování</t>
  </si>
  <si>
    <t>při zachování stávajícího spárořezu (vypustit malé vložky)</t>
  </si>
  <si>
    <t>nové kramlování (cca 65 ks kramlí)</t>
  </si>
  <si>
    <t>profil 0,4 x 0,2 m, předpoklad cca 78 bm, jemně šalírovaný povrch</t>
  </si>
  <si>
    <t>pískování, konzervace, nátěry, kartáčovaná kovářská barva</t>
  </si>
  <si>
    <t>min. podle vyhlášky č. 66/1988 Sb.</t>
  </si>
  <si>
    <t>v. sochy 2,05 m, + podstavec cca 0,7 x 0,7 x 0,31 m</t>
  </si>
  <si>
    <t>v. sochy 1,97 m, + podstavec cca 0,7 x 0,7 x 0,31 m</t>
  </si>
  <si>
    <t>v. sochy 1,75 m, + podstavec cca 0,7 x 0,7 x 0,31 m</t>
  </si>
  <si>
    <t>v. sochy 1,85 m, + podstavec cca 0,7 x 0,7 x 0,31 m</t>
  </si>
  <si>
    <t>D2</t>
  </si>
  <si>
    <t>náhrada poškozené horní části sloupu přír. kamenem</t>
  </si>
  <si>
    <t>sejmutí narušené horní části sloupu, zarovnání</t>
  </si>
  <si>
    <t>kopie chybějící části v přírodním kameni</t>
  </si>
  <si>
    <t>nové kotvení z nerezavějící oceli</t>
  </si>
  <si>
    <t>tzv. protéza sekaná z přírodního kamene</t>
  </si>
  <si>
    <t>vč. kamene; typem, barvou a strukturou podobný původnímu</t>
  </si>
  <si>
    <t>osazení</t>
  </si>
  <si>
    <t>D3</t>
  </si>
  <si>
    <t>náhrada poškozené spodní části sloupu v přír. kameni</t>
  </si>
  <si>
    <t>sejmutí narušené spodní části sloupu, zarovnání</t>
  </si>
  <si>
    <t>demontáž a následná montáž dříku sloupu</t>
  </si>
  <si>
    <t>spony z nerezové oceli, zlacené plátkovým zlatem</t>
  </si>
  <si>
    <t>spony z nerezové oceli, zlacené plátkovým zlatem, spona zakrývá spáru mezi sloupem a protézou</t>
  </si>
  <si>
    <t>zhotovení a osazení ozdobných spon (2 ks)</t>
  </si>
  <si>
    <t>zhotovení a osazení ozdobné spony (1 ks)</t>
  </si>
  <si>
    <t>spona z nerezové oceli, zlacené plátkovým zlatem, spona zakrývá spáru mezi sloupem a protézou</t>
  </si>
  <si>
    <t>vytvoření návrhu ozdobných spon/výztuží</t>
  </si>
  <si>
    <t>vytvoření návrhu a technického výkresu pro zhotovení spon/výztuží dříku</t>
  </si>
  <si>
    <t>vytvoření návrhu zasklených rámů</t>
  </si>
  <si>
    <t>vytvoření návrhu a technického výkresu pro zhotovení rámů k výklenkům</t>
  </si>
  <si>
    <t>D4</t>
  </si>
  <si>
    <t>kopie podstavce sochy s nápisovou kartuší</t>
  </si>
  <si>
    <t>cca 0,7 x 0,7 x 0,31 m</t>
  </si>
  <si>
    <t>demontáž sochy a originálu podstavce</t>
  </si>
  <si>
    <t>kopie podstavce v přírodním kameni</t>
  </si>
  <si>
    <t>osazení podstavce a sochy</t>
  </si>
  <si>
    <t>nové ramování z nerezavějící oceli</t>
  </si>
  <si>
    <t>úplná rekonstrukce podstavce</t>
  </si>
  <si>
    <t>kamenosochařská práce vč. materiálu</t>
  </si>
  <si>
    <t>zhotovení a osazení ozdobných spon (2 nahoře, 2 dole)</t>
  </si>
  <si>
    <t>průzkum zbytků povrchových úprav</t>
  </si>
  <si>
    <t>dokumentace, stratigrafie; předpoklad cca 6 vzorků (architektura, soch. výzdoba)</t>
  </si>
  <si>
    <t>vzorkování, realizace (plněný vápenný nátěr)</t>
  </si>
  <si>
    <t>povrchová úprava celého díla (sjednocení, obětovaná vrstva)</t>
  </si>
  <si>
    <t>CELKEM Restaurátorské práce</t>
  </si>
  <si>
    <t>Celkem Restaurátorské práce + Doplňky/Alternativy</t>
  </si>
  <si>
    <t>Celkem s DPH</t>
  </si>
  <si>
    <t>CELKEM Doplňky/Alternativy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</si>
</sst>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9" x14ac:knownFonts="1">
    <font>
      <sz val="12"/>
      <color theme="1"/>
      <name val="Aptos Narrow"/>
      <family val="2"/>
      <charset val="238"/>
      <scheme val="minor"/>
    </font>
    <font>
      <b/>
      <sz val="12"/>
      <color theme="1"/>
      <name val="Aptos Narrow"/>
      <scheme val="minor"/>
    </font>
    <font>
      <b/>
      <sz val="11"/>
      <color rgb="FF000000"/>
      <name val="Calibri"/>
      <family val="2"/>
      <charset val="238"/>
    </font>
    <font>
      <i/>
      <sz val="10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2"/>
      <color theme="0" tint="-0.34998626667073579"/>
      <name val="Aptos Narrow"/>
      <scheme val="minor"/>
    </font>
    <font>
      <i/>
      <sz val="10"/>
      <color theme="0" tint="-0.34998626667073579"/>
      <name val="Aptos Narrow"/>
      <scheme val="minor"/>
    </font>
    <font>
      <sz val="10"/>
      <color theme="0" tint="-0.34998626667073579"/>
      <name val="Aptos Narrow"/>
      <scheme val="minor"/>
    </font>
    <font>
      <sz val="12"/>
      <color rgb="FF000000"/>
      <name val="Aptos Narrow"/>
      <family val="2"/>
      <charset val="238"/>
      <scheme val="minor"/>
    </font>
    <font>
      <sz val="12"/>
      <color theme="1"/>
      <name val="Aptos Narrow"/>
      <scheme val="minor"/>
    </font>
    <font>
      <i/>
      <sz val="10"/>
      <color theme="1"/>
      <name val="Aptos Narrow"/>
      <family val="2"/>
      <charset val="238"/>
      <scheme val="minor"/>
    </font>
    <font>
      <b/>
      <i/>
      <sz val="16"/>
      <color theme="1"/>
      <name val="Aptos Narrow"/>
      <scheme val="minor"/>
    </font>
    <font>
      <i/>
      <sz val="10"/>
      <color rgb="FF000000"/>
      <name val="Aptos Narrow"/>
      <family val="2"/>
      <charset val="238"/>
      <scheme val="minor"/>
    </font>
    <font>
      <i/>
      <sz val="10"/>
      <color rgb="FF000000"/>
      <name val="Aptos Narrow"/>
      <family val="2"/>
      <scheme val="minor"/>
    </font>
    <font>
      <sz val="10"/>
      <color rgb="FFA6A6A6"/>
      <name val="Aptos Narrow"/>
      <scheme val="minor"/>
    </font>
    <font>
      <i/>
      <sz val="10"/>
      <color rgb="FFA6A6A6"/>
      <name val="Aptos Narrow"/>
      <scheme val="minor"/>
    </font>
    <font>
      <sz val="14"/>
      <color theme="1"/>
      <name val="Aptos Narrow"/>
      <scheme val="minor"/>
    </font>
    <font>
      <sz val="10"/>
      <color theme="1"/>
      <name val="Aptos Narrow"/>
      <family val="2"/>
      <charset val="238"/>
      <scheme val="minor"/>
    </font>
    <font>
      <sz val="12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rgb="FF000000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horizontal="center"/>
    </xf>
    <xf numFmtId="4" fontId="0" fillId="0" borderId="0" xfId="0" applyNumberFormat="1"/>
    <xf numFmtId="0" fontId="3" fillId="0" borderId="0" xfId="0" applyFont="1"/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4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0" applyFont="1"/>
    <xf numFmtId="4" fontId="4" fillId="0" borderId="0" xfId="0" applyNumberFormat="1" applyFont="1"/>
    <xf numFmtId="0" fontId="1" fillId="0" borderId="0" xfId="0" applyFont="1"/>
    <xf numFmtId="0" fontId="3" fillId="0" borderId="0" xfId="0" applyFont="1" applyAlignment="1">
      <alignment horizontal="center"/>
    </xf>
    <xf numFmtId="164" fontId="0" fillId="0" borderId="0" xfId="0" applyNumberFormat="1"/>
    <xf numFmtId="164" fontId="0" fillId="0" borderId="0" xfId="0" applyNumberFormat="1" applyAlignment="1">
      <alignment horizontal="right"/>
    </xf>
    <xf numFmtId="0" fontId="5" fillId="0" borderId="0" xfId="0" applyFont="1"/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164" fontId="7" fillId="0" borderId="0" xfId="0" applyNumberFormat="1" applyFont="1" applyAlignment="1">
      <alignment horizontal="right"/>
    </xf>
    <xf numFmtId="164" fontId="6" fillId="0" borderId="0" xfId="0" applyNumberFormat="1" applyFont="1"/>
    <xf numFmtId="0" fontId="5" fillId="0" borderId="0" xfId="0" applyFont="1" applyAlignment="1">
      <alignment horizontal="center"/>
    </xf>
    <xf numFmtId="164" fontId="5" fillId="0" borderId="0" xfId="0" applyNumberFormat="1" applyFont="1" applyAlignment="1">
      <alignment horizontal="right"/>
    </xf>
    <xf numFmtId="164" fontId="6" fillId="0" borderId="0" xfId="0" applyNumberFormat="1" applyFont="1" applyAlignment="1">
      <alignment horizontal="right"/>
    </xf>
    <xf numFmtId="0" fontId="7" fillId="0" borderId="0" xfId="0" applyFont="1"/>
    <xf numFmtId="164" fontId="8" fillId="0" borderId="0" xfId="0" applyNumberFormat="1" applyFont="1"/>
    <xf numFmtId="0" fontId="10" fillId="0" borderId="0" xfId="0" applyFont="1"/>
    <xf numFmtId="0" fontId="6" fillId="0" borderId="0" xfId="0" applyFont="1"/>
    <xf numFmtId="0" fontId="9" fillId="0" borderId="0" xfId="0" applyFont="1"/>
    <xf numFmtId="0" fontId="11" fillId="0" borderId="0" xfId="0" applyFont="1"/>
    <xf numFmtId="0" fontId="8" fillId="0" borderId="0" xfId="0" applyFont="1"/>
    <xf numFmtId="0" fontId="8" fillId="0" borderId="0" xfId="0" applyFont="1" applyAlignment="1">
      <alignment horizontal="center"/>
    </xf>
    <xf numFmtId="164" fontId="8" fillId="0" borderId="0" xfId="0" applyNumberFormat="1" applyFont="1" applyAlignment="1">
      <alignment horizontal="right"/>
    </xf>
    <xf numFmtId="0" fontId="12" fillId="0" borderId="0" xfId="0" applyFont="1"/>
    <xf numFmtId="0" fontId="13" fillId="0" borderId="0" xfId="0" applyFont="1"/>
    <xf numFmtId="0" fontId="14" fillId="0" borderId="0" xfId="0" applyFont="1"/>
    <xf numFmtId="0" fontId="15" fillId="0" borderId="0" xfId="0" applyFont="1" applyAlignment="1">
      <alignment horizontal="right"/>
    </xf>
    <xf numFmtId="0" fontId="14" fillId="0" borderId="0" xfId="0" applyFont="1" applyAlignment="1">
      <alignment horizontal="center"/>
    </xf>
    <xf numFmtId="164" fontId="14" fillId="0" borderId="0" xfId="0" applyNumberFormat="1" applyFont="1" applyAlignment="1">
      <alignment horizontal="right"/>
    </xf>
    <xf numFmtId="0" fontId="15" fillId="0" borderId="0" xfId="0" applyFont="1"/>
    <xf numFmtId="0" fontId="16" fillId="0" borderId="0" xfId="0" applyFont="1"/>
    <xf numFmtId="0" fontId="17" fillId="0" borderId="0" xfId="0" applyFont="1"/>
    <xf numFmtId="164" fontId="0" fillId="3" borderId="0" xfId="0" applyNumberFormat="1" applyFill="1" applyAlignment="1">
      <alignment horizontal="right"/>
    </xf>
    <xf numFmtId="164" fontId="8" fillId="3" borderId="0" xfId="0" applyNumberFormat="1" applyFont="1" applyFill="1" applyAlignment="1">
      <alignment horizontal="right"/>
    </xf>
    <xf numFmtId="4" fontId="0" fillId="3" borderId="0" xfId="0" applyNumberFormat="1" applyFill="1"/>
    <xf numFmtId="0" fontId="0" fillId="3" borderId="0" xfId="0" applyFill="1"/>
    <xf numFmtId="0" fontId="1" fillId="0" borderId="0" xfId="0" applyFont="1" applyBorder="1"/>
    <xf numFmtId="0" fontId="0" fillId="0" borderId="0" xfId="0" applyBorder="1" applyAlignment="1">
      <alignment horizontal="center"/>
    </xf>
    <xf numFmtId="0" fontId="0" fillId="0" borderId="0" xfId="0" applyBorder="1"/>
    <xf numFmtId="164" fontId="0" fillId="0" borderId="0" xfId="0" applyNumberFormat="1" applyBorder="1"/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18" fillId="0" borderId="0" xfId="0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534516-3419-9041-9B65-95D3F222C247}">
  <sheetPr>
    <pageSetUpPr fitToPage="1"/>
  </sheetPr>
  <dimension ref="A1:K222"/>
  <sheetViews>
    <sheetView tabSelected="1" topLeftCell="A196" zoomScale="60" zoomScaleNormal="60" workbookViewId="0">
      <selection activeCell="E198" sqref="E198"/>
    </sheetView>
  </sheetViews>
  <sheetFormatPr defaultColWidth="11.19921875" defaultRowHeight="15.6" x14ac:dyDescent="0.3"/>
  <cols>
    <col min="1" max="1" width="4.5" customWidth="1"/>
    <col min="2" max="2" width="49.796875" customWidth="1"/>
    <col min="3" max="3" width="6.19921875" style="1" customWidth="1"/>
    <col min="4" max="4" width="8.5" style="1" customWidth="1"/>
    <col min="5" max="6" width="14" customWidth="1"/>
    <col min="7" max="7" width="46.296875" customWidth="1"/>
  </cols>
  <sheetData>
    <row r="1" spans="1:7" ht="18" x14ac:dyDescent="0.35">
      <c r="A1" s="36" t="s">
        <v>28</v>
      </c>
    </row>
    <row r="2" spans="1:7" ht="21" x14ac:dyDescent="0.4">
      <c r="A2" s="25" t="s">
        <v>26</v>
      </c>
    </row>
    <row r="5" spans="1:7" ht="28.8" x14ac:dyDescent="0.3">
      <c r="A5" s="4" t="s">
        <v>1</v>
      </c>
      <c r="B5" s="4" t="s">
        <v>2</v>
      </c>
      <c r="C5" s="4" t="s">
        <v>3</v>
      </c>
      <c r="D5" s="4" t="s">
        <v>4</v>
      </c>
      <c r="E5" s="5" t="s">
        <v>5</v>
      </c>
      <c r="F5" s="5" t="s">
        <v>6</v>
      </c>
      <c r="G5" s="4" t="s">
        <v>7</v>
      </c>
    </row>
    <row r="6" spans="1:7" x14ac:dyDescent="0.3">
      <c r="E6" s="2"/>
      <c r="F6" s="2"/>
    </row>
    <row r="7" spans="1:7" x14ac:dyDescent="0.3">
      <c r="A7">
        <v>1</v>
      </c>
      <c r="B7" t="s">
        <v>192</v>
      </c>
      <c r="C7" s="1" t="s">
        <v>18</v>
      </c>
      <c r="D7" s="1">
        <v>1</v>
      </c>
      <c r="E7" s="40"/>
      <c r="F7" s="10">
        <f>D7*E7</f>
        <v>0</v>
      </c>
      <c r="G7" s="22" t="s">
        <v>193</v>
      </c>
    </row>
    <row r="8" spans="1:7" x14ac:dyDescent="0.3">
      <c r="E8" s="2"/>
      <c r="F8" s="2"/>
    </row>
    <row r="9" spans="1:7" x14ac:dyDescent="0.3">
      <c r="A9">
        <v>2</v>
      </c>
      <c r="B9" t="s">
        <v>9</v>
      </c>
      <c r="C9" s="1" t="s">
        <v>8</v>
      </c>
      <c r="D9" s="1">
        <v>1</v>
      </c>
      <c r="E9" s="2"/>
      <c r="F9" s="2"/>
      <c r="G9" s="22" t="s">
        <v>29</v>
      </c>
    </row>
    <row r="10" spans="1:7" x14ac:dyDescent="0.3">
      <c r="B10" s="3" t="s">
        <v>107</v>
      </c>
      <c r="E10" s="38"/>
      <c r="F10" s="10">
        <f>D9*E10</f>
        <v>0</v>
      </c>
      <c r="G10" s="22" t="s">
        <v>139</v>
      </c>
    </row>
    <row r="11" spans="1:7" x14ac:dyDescent="0.3">
      <c r="B11" s="3" t="s">
        <v>90</v>
      </c>
      <c r="E11" s="38"/>
      <c r="F11" s="10">
        <f>D9*E11</f>
        <v>0</v>
      </c>
      <c r="G11" s="22" t="s">
        <v>83</v>
      </c>
    </row>
    <row r="12" spans="1:7" x14ac:dyDescent="0.3">
      <c r="B12" s="3" t="s">
        <v>49</v>
      </c>
      <c r="E12" s="38"/>
      <c r="F12" s="10">
        <f>D9*E12</f>
        <v>0</v>
      </c>
      <c r="G12" s="22"/>
    </row>
    <row r="13" spans="1:7" x14ac:dyDescent="0.3">
      <c r="B13" s="3" t="s">
        <v>138</v>
      </c>
      <c r="E13" s="38"/>
      <c r="F13" s="10">
        <f>D9*E13</f>
        <v>0</v>
      </c>
      <c r="G13" s="22"/>
    </row>
    <row r="14" spans="1:7" x14ac:dyDescent="0.3">
      <c r="B14" s="3" t="s">
        <v>50</v>
      </c>
      <c r="E14" s="38"/>
      <c r="F14" s="10">
        <f>D9*E14</f>
        <v>0</v>
      </c>
      <c r="G14" s="22"/>
    </row>
    <row r="15" spans="1:7" x14ac:dyDescent="0.3">
      <c r="B15" s="3" t="s">
        <v>87</v>
      </c>
      <c r="E15" s="38"/>
      <c r="F15" s="10">
        <f>D9*E15</f>
        <v>0</v>
      </c>
      <c r="G15" s="22" t="s">
        <v>86</v>
      </c>
    </row>
    <row r="16" spans="1:7" x14ac:dyDescent="0.3">
      <c r="B16" s="3" t="s">
        <v>85</v>
      </c>
      <c r="E16" s="38"/>
      <c r="F16" s="10">
        <f>D9*E16</f>
        <v>0</v>
      </c>
      <c r="G16" s="22"/>
    </row>
    <row r="17" spans="1:7" x14ac:dyDescent="0.3">
      <c r="B17" s="3" t="s">
        <v>57</v>
      </c>
      <c r="E17" s="38"/>
      <c r="F17" s="10">
        <f>D9*E17</f>
        <v>0</v>
      </c>
      <c r="G17" s="22"/>
    </row>
    <row r="18" spans="1:7" x14ac:dyDescent="0.3">
      <c r="B18" s="3" t="s">
        <v>12</v>
      </c>
      <c r="E18" s="38"/>
      <c r="F18" s="10">
        <f>D9*E18</f>
        <v>0</v>
      </c>
      <c r="G18" s="22"/>
    </row>
    <row r="19" spans="1:7" x14ac:dyDescent="0.3">
      <c r="B19" s="3" t="s">
        <v>51</v>
      </c>
      <c r="E19" s="38"/>
      <c r="F19" s="10">
        <f>D9*E19</f>
        <v>0</v>
      </c>
      <c r="G19" s="22"/>
    </row>
    <row r="20" spans="1:7" x14ac:dyDescent="0.3">
      <c r="B20" s="3" t="s">
        <v>89</v>
      </c>
      <c r="E20" s="38"/>
      <c r="F20" s="10">
        <f>D9*E20</f>
        <v>0</v>
      </c>
      <c r="G20" s="22" t="s">
        <v>136</v>
      </c>
    </row>
    <row r="21" spans="1:7" x14ac:dyDescent="0.3">
      <c r="B21" s="3" t="s">
        <v>91</v>
      </c>
      <c r="E21" s="38"/>
      <c r="F21" s="10">
        <f>D9*E21</f>
        <v>0</v>
      </c>
      <c r="G21" s="22"/>
    </row>
    <row r="22" spans="1:7" x14ac:dyDescent="0.3">
      <c r="B22" s="3" t="s">
        <v>13</v>
      </c>
      <c r="E22" s="38"/>
      <c r="F22" s="10">
        <f>D9*E22</f>
        <v>0</v>
      </c>
      <c r="G22" s="22" t="s">
        <v>88</v>
      </c>
    </row>
    <row r="23" spans="1:7" s="12" customFormat="1" x14ac:dyDescent="0.3">
      <c r="B23" s="13" t="s">
        <v>25</v>
      </c>
      <c r="C23" s="17"/>
      <c r="D23" s="17"/>
      <c r="E23" s="18"/>
      <c r="F23" s="19">
        <f>SUM(F10:F22)</f>
        <v>0</v>
      </c>
      <c r="G23" s="23"/>
    </row>
    <row r="24" spans="1:7" x14ac:dyDescent="0.3">
      <c r="E24" s="11"/>
      <c r="F24" s="10"/>
      <c r="G24" s="22"/>
    </row>
    <row r="25" spans="1:7" x14ac:dyDescent="0.3">
      <c r="A25">
        <v>3</v>
      </c>
      <c r="B25" t="s">
        <v>119</v>
      </c>
      <c r="C25" s="1" t="s">
        <v>8</v>
      </c>
      <c r="D25" s="1">
        <v>1</v>
      </c>
      <c r="E25" s="11"/>
      <c r="F25" s="10"/>
      <c r="G25" s="22" t="s">
        <v>160</v>
      </c>
    </row>
    <row r="26" spans="1:7" x14ac:dyDescent="0.3">
      <c r="B26" s="3" t="s">
        <v>16</v>
      </c>
      <c r="E26" s="38"/>
      <c r="F26" s="10">
        <f>D25*E26</f>
        <v>0</v>
      </c>
      <c r="G26" s="22"/>
    </row>
    <row r="27" spans="1:7" x14ac:dyDescent="0.3">
      <c r="B27" s="3" t="s">
        <v>10</v>
      </c>
      <c r="E27" s="38"/>
      <c r="F27" s="10">
        <f>D25*E27</f>
        <v>0</v>
      </c>
      <c r="G27" s="22"/>
    </row>
    <row r="28" spans="1:7" x14ac:dyDescent="0.3">
      <c r="B28" s="3" t="s">
        <v>92</v>
      </c>
      <c r="E28" s="38"/>
      <c r="F28" s="10">
        <f>D25*E28</f>
        <v>0</v>
      </c>
      <c r="G28" s="22"/>
    </row>
    <row r="29" spans="1:7" x14ac:dyDescent="0.3">
      <c r="B29" s="3" t="s">
        <v>14</v>
      </c>
      <c r="E29" s="38"/>
      <c r="F29" s="10">
        <f>D25*E29</f>
        <v>0</v>
      </c>
      <c r="G29" s="22"/>
    </row>
    <row r="30" spans="1:7" x14ac:dyDescent="0.3">
      <c r="B30" s="3" t="s">
        <v>15</v>
      </c>
      <c r="E30" s="38"/>
      <c r="F30" s="10">
        <f>D25*E30</f>
        <v>0</v>
      </c>
      <c r="G30" s="22" t="s">
        <v>95</v>
      </c>
    </row>
    <row r="31" spans="1:7" x14ac:dyDescent="0.3">
      <c r="B31" s="3" t="s">
        <v>93</v>
      </c>
      <c r="E31" s="38"/>
      <c r="F31" s="10">
        <f>D25*E31</f>
        <v>0</v>
      </c>
      <c r="G31" s="22" t="s">
        <v>94</v>
      </c>
    </row>
    <row r="32" spans="1:7" x14ac:dyDescent="0.3">
      <c r="B32" s="3" t="s">
        <v>97</v>
      </c>
      <c r="E32" s="38"/>
      <c r="F32" s="10">
        <f>D25*E32</f>
        <v>0</v>
      </c>
      <c r="G32" s="22" t="s">
        <v>100</v>
      </c>
    </row>
    <row r="33" spans="1:7" x14ac:dyDescent="0.3">
      <c r="B33" s="3" t="s">
        <v>96</v>
      </c>
      <c r="E33" s="38"/>
      <c r="F33" s="10">
        <f>D25*E33</f>
        <v>0</v>
      </c>
      <c r="G33" s="22"/>
    </row>
    <row r="34" spans="1:7" x14ac:dyDescent="0.3">
      <c r="B34" s="3" t="s">
        <v>11</v>
      </c>
      <c r="E34" s="38"/>
      <c r="F34" s="10">
        <f>D25*E34</f>
        <v>0</v>
      </c>
      <c r="G34" s="22"/>
    </row>
    <row r="35" spans="1:7" x14ac:dyDescent="0.3">
      <c r="B35" s="3" t="s">
        <v>137</v>
      </c>
      <c r="E35" s="38"/>
      <c r="F35" s="10">
        <f>D25*E35</f>
        <v>0</v>
      </c>
      <c r="G35" s="22"/>
    </row>
    <row r="36" spans="1:7" x14ac:dyDescent="0.3">
      <c r="B36" s="3" t="s">
        <v>74</v>
      </c>
      <c r="E36" s="38"/>
      <c r="F36" s="10">
        <f>D25*E36</f>
        <v>0</v>
      </c>
      <c r="G36" s="22"/>
    </row>
    <row r="37" spans="1:7" x14ac:dyDescent="0.3">
      <c r="B37" s="3" t="s">
        <v>13</v>
      </c>
      <c r="E37" s="38"/>
      <c r="F37" s="10">
        <f>D25*E37</f>
        <v>0</v>
      </c>
      <c r="G37" s="22"/>
    </row>
    <row r="38" spans="1:7" x14ac:dyDescent="0.3">
      <c r="B38" s="3" t="s">
        <v>98</v>
      </c>
      <c r="E38" s="38"/>
      <c r="F38" s="10">
        <f>D25*E38</f>
        <v>0</v>
      </c>
      <c r="G38" s="22" t="s">
        <v>116</v>
      </c>
    </row>
    <row r="39" spans="1:7" s="12" customFormat="1" x14ac:dyDescent="0.3">
      <c r="B39" s="13" t="s">
        <v>25</v>
      </c>
      <c r="C39" s="14"/>
      <c r="D39" s="14"/>
      <c r="E39" s="15"/>
      <c r="F39" s="16">
        <f>SUM(F26:F38)</f>
        <v>0</v>
      </c>
      <c r="G39" s="23"/>
    </row>
    <row r="40" spans="1:7" s="12" customFormat="1" x14ac:dyDescent="0.3">
      <c r="B40" s="13"/>
      <c r="C40" s="14"/>
      <c r="D40" s="14"/>
      <c r="E40" s="15"/>
      <c r="F40" s="16"/>
      <c r="G40" s="23"/>
    </row>
    <row r="41" spans="1:7" x14ac:dyDescent="0.3">
      <c r="A41">
        <v>4</v>
      </c>
      <c r="B41" t="s">
        <v>30</v>
      </c>
      <c r="C41" s="1" t="s">
        <v>8</v>
      </c>
      <c r="D41" s="1">
        <v>1</v>
      </c>
      <c r="E41" s="11"/>
      <c r="F41" s="10"/>
      <c r="G41" s="22" t="s">
        <v>159</v>
      </c>
    </row>
    <row r="42" spans="1:7" x14ac:dyDescent="0.3">
      <c r="B42" s="3" t="s">
        <v>16</v>
      </c>
      <c r="E42" s="38"/>
      <c r="F42" s="10">
        <f>D41*E42</f>
        <v>0</v>
      </c>
      <c r="G42" s="22"/>
    </row>
    <row r="43" spans="1:7" x14ac:dyDescent="0.3">
      <c r="B43" s="3" t="s">
        <v>10</v>
      </c>
      <c r="E43" s="38"/>
      <c r="F43" s="10">
        <f>D41*E43</f>
        <v>0</v>
      </c>
      <c r="G43" s="22"/>
    </row>
    <row r="44" spans="1:7" x14ac:dyDescent="0.3">
      <c r="B44" s="3" t="s">
        <v>92</v>
      </c>
      <c r="E44" s="38"/>
      <c r="F44" s="10">
        <f>D41*E44</f>
        <v>0</v>
      </c>
      <c r="G44" s="22"/>
    </row>
    <row r="45" spans="1:7" x14ac:dyDescent="0.3">
      <c r="B45" s="3" t="s">
        <v>14</v>
      </c>
      <c r="E45" s="38"/>
      <c r="F45" s="10">
        <f>D41*E45</f>
        <v>0</v>
      </c>
      <c r="G45" s="22"/>
    </row>
    <row r="46" spans="1:7" x14ac:dyDescent="0.3">
      <c r="B46" s="3" t="s">
        <v>15</v>
      </c>
      <c r="E46" s="38"/>
      <c r="F46" s="10">
        <f>D41*E46</f>
        <v>0</v>
      </c>
      <c r="G46" s="22" t="s">
        <v>95</v>
      </c>
    </row>
    <row r="47" spans="1:7" x14ac:dyDescent="0.3">
      <c r="B47" s="3" t="s">
        <v>96</v>
      </c>
      <c r="E47" s="38"/>
      <c r="F47" s="10">
        <f>D41*E47</f>
        <v>0</v>
      </c>
      <c r="G47" s="22"/>
    </row>
    <row r="48" spans="1:7" x14ac:dyDescent="0.3">
      <c r="B48" s="3" t="s">
        <v>11</v>
      </c>
      <c r="E48" s="38"/>
      <c r="F48" s="10">
        <f>D41*E48</f>
        <v>0</v>
      </c>
      <c r="G48" s="22"/>
    </row>
    <row r="49" spans="1:7" x14ac:dyDescent="0.3">
      <c r="B49" s="3" t="s">
        <v>137</v>
      </c>
      <c r="E49" s="38"/>
      <c r="F49" s="10">
        <f>D41*E49</f>
        <v>0</v>
      </c>
      <c r="G49" s="22"/>
    </row>
    <row r="50" spans="1:7" x14ac:dyDescent="0.3">
      <c r="B50" s="3" t="s">
        <v>74</v>
      </c>
      <c r="E50" s="38"/>
      <c r="F50" s="10">
        <f>D41*E50</f>
        <v>0</v>
      </c>
      <c r="G50" s="22"/>
    </row>
    <row r="51" spans="1:7" x14ac:dyDescent="0.3">
      <c r="B51" s="3" t="s">
        <v>13</v>
      </c>
      <c r="E51" s="38"/>
      <c r="F51" s="10">
        <f>D41*E51</f>
        <v>0</v>
      </c>
      <c r="G51" s="22"/>
    </row>
    <row r="52" spans="1:7" x14ac:dyDescent="0.3">
      <c r="B52" s="3" t="s">
        <v>103</v>
      </c>
      <c r="E52" s="38"/>
      <c r="F52" s="10">
        <f>D41*E52</f>
        <v>0</v>
      </c>
      <c r="G52" s="22" t="s">
        <v>117</v>
      </c>
    </row>
    <row r="53" spans="1:7" s="12" customFormat="1" x14ac:dyDescent="0.3">
      <c r="B53" s="13" t="s">
        <v>25</v>
      </c>
      <c r="C53" s="14"/>
      <c r="D53" s="14"/>
      <c r="E53" s="15"/>
      <c r="F53" s="16">
        <f>SUM(F42:F52)</f>
        <v>0</v>
      </c>
      <c r="G53" s="23"/>
    </row>
    <row r="54" spans="1:7" s="12" customFormat="1" x14ac:dyDescent="0.3">
      <c r="B54" s="13"/>
      <c r="C54" s="14"/>
      <c r="D54" s="14"/>
      <c r="E54" s="15"/>
      <c r="F54" s="16"/>
      <c r="G54" s="23"/>
    </row>
    <row r="55" spans="1:7" x14ac:dyDescent="0.3">
      <c r="A55">
        <v>5</v>
      </c>
      <c r="B55" t="s">
        <v>17</v>
      </c>
      <c r="C55" s="1" t="s">
        <v>8</v>
      </c>
      <c r="D55" s="1">
        <v>1</v>
      </c>
      <c r="E55" s="11"/>
      <c r="F55" s="10"/>
      <c r="G55" s="22" t="s">
        <v>158</v>
      </c>
    </row>
    <row r="56" spans="1:7" x14ac:dyDescent="0.3">
      <c r="B56" s="3" t="s">
        <v>16</v>
      </c>
      <c r="E56" s="38"/>
      <c r="F56" s="10">
        <f>D55*E56</f>
        <v>0</v>
      </c>
      <c r="G56" s="22"/>
    </row>
    <row r="57" spans="1:7" x14ac:dyDescent="0.3">
      <c r="B57" s="3" t="s">
        <v>10</v>
      </c>
      <c r="E57" s="38"/>
      <c r="F57" s="10">
        <f>D55*E57</f>
        <v>0</v>
      </c>
      <c r="G57" s="22"/>
    </row>
    <row r="58" spans="1:7" x14ac:dyDescent="0.3">
      <c r="B58" s="3" t="s">
        <v>92</v>
      </c>
      <c r="E58" s="38"/>
      <c r="F58" s="10">
        <f>D55*E58</f>
        <v>0</v>
      </c>
      <c r="G58" s="22"/>
    </row>
    <row r="59" spans="1:7" x14ac:dyDescent="0.3">
      <c r="B59" s="3" t="s">
        <v>14</v>
      </c>
      <c r="E59" s="38"/>
      <c r="F59" s="10">
        <f>D55*E59</f>
        <v>0</v>
      </c>
      <c r="G59" s="22"/>
    </row>
    <row r="60" spans="1:7" x14ac:dyDescent="0.3">
      <c r="B60" s="3" t="s">
        <v>15</v>
      </c>
      <c r="E60" s="38"/>
      <c r="F60" s="10">
        <f>D55*E60</f>
        <v>0</v>
      </c>
      <c r="G60" s="22" t="s">
        <v>95</v>
      </c>
    </row>
    <row r="61" spans="1:7" x14ac:dyDescent="0.3">
      <c r="B61" s="3" t="s">
        <v>93</v>
      </c>
      <c r="E61" s="38"/>
      <c r="F61" s="10">
        <f>D55*E61</f>
        <v>0</v>
      </c>
      <c r="G61" s="22" t="s">
        <v>99</v>
      </c>
    </row>
    <row r="62" spans="1:7" x14ac:dyDescent="0.3">
      <c r="B62" s="3" t="s">
        <v>96</v>
      </c>
      <c r="E62" s="38"/>
      <c r="F62" s="10">
        <f>D55*E62</f>
        <v>0</v>
      </c>
      <c r="G62" s="22"/>
    </row>
    <row r="63" spans="1:7" x14ac:dyDescent="0.3">
      <c r="B63" s="3" t="s">
        <v>11</v>
      </c>
      <c r="E63" s="38"/>
      <c r="F63" s="10">
        <f>D55*E63</f>
        <v>0</v>
      </c>
      <c r="G63" s="22"/>
    </row>
    <row r="64" spans="1:7" x14ac:dyDescent="0.3">
      <c r="B64" s="3" t="s">
        <v>137</v>
      </c>
      <c r="E64" s="38"/>
      <c r="F64" s="10">
        <f>D55*E64</f>
        <v>0</v>
      </c>
      <c r="G64" s="22"/>
    </row>
    <row r="65" spans="1:7" x14ac:dyDescent="0.3">
      <c r="B65" s="3" t="s">
        <v>74</v>
      </c>
      <c r="E65" s="38"/>
      <c r="F65" s="10">
        <f>D55*E65</f>
        <v>0</v>
      </c>
      <c r="G65" s="22"/>
    </row>
    <row r="66" spans="1:7" x14ac:dyDescent="0.3">
      <c r="B66" s="3" t="s">
        <v>13</v>
      </c>
      <c r="E66" s="38"/>
      <c r="F66" s="10">
        <f>D55*E66</f>
        <v>0</v>
      </c>
      <c r="G66" s="22"/>
    </row>
    <row r="67" spans="1:7" x14ac:dyDescent="0.3">
      <c r="B67" s="3" t="s">
        <v>98</v>
      </c>
      <c r="E67" s="38"/>
      <c r="F67" s="10">
        <f>D55*E67</f>
        <v>0</v>
      </c>
      <c r="G67" s="22" t="s">
        <v>118</v>
      </c>
    </row>
    <row r="68" spans="1:7" s="12" customFormat="1" x14ac:dyDescent="0.3">
      <c r="B68" s="13" t="s">
        <v>25</v>
      </c>
      <c r="C68" s="14"/>
      <c r="D68" s="14"/>
      <c r="E68" s="15"/>
      <c r="F68" s="16">
        <f>SUM(F56:F67)</f>
        <v>0</v>
      </c>
      <c r="G68" s="23"/>
    </row>
    <row r="69" spans="1:7" s="12" customFormat="1" x14ac:dyDescent="0.3">
      <c r="B69" s="13"/>
      <c r="C69" s="14"/>
      <c r="D69" s="14"/>
      <c r="E69" s="15"/>
      <c r="F69" s="16"/>
      <c r="G69" s="23"/>
    </row>
    <row r="70" spans="1:7" x14ac:dyDescent="0.3">
      <c r="A70">
        <v>6</v>
      </c>
      <c r="B70" t="s">
        <v>31</v>
      </c>
      <c r="C70" s="1" t="s">
        <v>8</v>
      </c>
      <c r="D70" s="1">
        <v>1</v>
      </c>
      <c r="E70" s="11"/>
      <c r="F70" s="10"/>
      <c r="G70" s="22" t="s">
        <v>157</v>
      </c>
    </row>
    <row r="71" spans="1:7" x14ac:dyDescent="0.3">
      <c r="B71" s="3" t="s">
        <v>16</v>
      </c>
      <c r="E71" s="38"/>
      <c r="F71" s="10">
        <f>D70*E71</f>
        <v>0</v>
      </c>
      <c r="G71" s="22"/>
    </row>
    <row r="72" spans="1:7" x14ac:dyDescent="0.3">
      <c r="B72" s="3" t="s">
        <v>10</v>
      </c>
      <c r="E72" s="38"/>
      <c r="F72" s="10">
        <f>D70*E72</f>
        <v>0</v>
      </c>
      <c r="G72" s="22"/>
    </row>
    <row r="73" spans="1:7" x14ac:dyDescent="0.3">
      <c r="B73" s="3" t="s">
        <v>92</v>
      </c>
      <c r="E73" s="38"/>
      <c r="F73" s="10">
        <f>D70*E73</f>
        <v>0</v>
      </c>
      <c r="G73" s="22"/>
    </row>
    <row r="74" spans="1:7" x14ac:dyDescent="0.3">
      <c r="B74" s="3" t="s">
        <v>14</v>
      </c>
      <c r="E74" s="38"/>
      <c r="F74" s="10">
        <f>D70*E74</f>
        <v>0</v>
      </c>
      <c r="G74" s="22"/>
    </row>
    <row r="75" spans="1:7" x14ac:dyDescent="0.3">
      <c r="B75" s="3" t="s">
        <v>15</v>
      </c>
      <c r="E75" s="38"/>
      <c r="F75" s="10">
        <f>D70*E75</f>
        <v>0</v>
      </c>
      <c r="G75" s="22" t="s">
        <v>95</v>
      </c>
    </row>
    <row r="76" spans="1:7" x14ac:dyDescent="0.3">
      <c r="B76" s="3" t="s">
        <v>96</v>
      </c>
      <c r="E76" s="38"/>
      <c r="F76" s="10">
        <f>D70*E76</f>
        <v>0</v>
      </c>
      <c r="G76" s="22"/>
    </row>
    <row r="77" spans="1:7" x14ac:dyDescent="0.3">
      <c r="B77" s="3" t="s">
        <v>11</v>
      </c>
      <c r="E77" s="38"/>
      <c r="F77" s="10">
        <f>D70*E77</f>
        <v>0</v>
      </c>
      <c r="G77" s="22"/>
    </row>
    <row r="78" spans="1:7" x14ac:dyDescent="0.3">
      <c r="B78" s="3" t="s">
        <v>137</v>
      </c>
      <c r="E78" s="38"/>
      <c r="F78" s="10">
        <f>D70*E78</f>
        <v>0</v>
      </c>
      <c r="G78" s="22"/>
    </row>
    <row r="79" spans="1:7" x14ac:dyDescent="0.3">
      <c r="B79" s="3" t="s">
        <v>74</v>
      </c>
      <c r="E79" s="38"/>
      <c r="F79" s="10">
        <f>D70*E79</f>
        <v>0</v>
      </c>
      <c r="G79" s="22"/>
    </row>
    <row r="80" spans="1:7" x14ac:dyDescent="0.3">
      <c r="B80" s="3" t="s">
        <v>13</v>
      </c>
      <c r="E80" s="38"/>
      <c r="F80" s="10">
        <f>D70*E80</f>
        <v>0</v>
      </c>
      <c r="G80" s="22"/>
    </row>
    <row r="81" spans="1:7" x14ac:dyDescent="0.3">
      <c r="B81" s="3" t="s">
        <v>98</v>
      </c>
      <c r="E81" s="38"/>
      <c r="F81" s="10">
        <f>D70*E81</f>
        <v>0</v>
      </c>
      <c r="G81" s="22" t="s">
        <v>120</v>
      </c>
    </row>
    <row r="82" spans="1:7" s="12" customFormat="1" x14ac:dyDescent="0.3">
      <c r="B82" s="13" t="s">
        <v>25</v>
      </c>
      <c r="C82" s="14"/>
      <c r="D82" s="14"/>
      <c r="E82" s="15"/>
      <c r="F82" s="16">
        <f>SUM(F71:F81)</f>
        <v>0</v>
      </c>
      <c r="G82" s="23"/>
    </row>
    <row r="83" spans="1:7" s="12" customFormat="1" x14ac:dyDescent="0.3">
      <c r="B83" s="13"/>
      <c r="C83" s="14"/>
      <c r="D83" s="14"/>
      <c r="E83" s="15"/>
      <c r="F83" s="16"/>
      <c r="G83" s="23"/>
    </row>
    <row r="84" spans="1:7" x14ac:dyDescent="0.3">
      <c r="A84">
        <v>7</v>
      </c>
      <c r="B84" t="s">
        <v>32</v>
      </c>
      <c r="C84" s="1" t="s">
        <v>8</v>
      </c>
      <c r="D84" s="1">
        <v>1</v>
      </c>
      <c r="E84" s="11"/>
      <c r="F84" s="10"/>
      <c r="G84" s="22" t="s">
        <v>33</v>
      </c>
    </row>
    <row r="85" spans="1:7" x14ac:dyDescent="0.3">
      <c r="B85" s="3" t="s">
        <v>16</v>
      </c>
      <c r="E85" s="38"/>
      <c r="F85" s="10">
        <f>D84*E85</f>
        <v>0</v>
      </c>
      <c r="G85" s="22"/>
    </row>
    <row r="86" spans="1:7" x14ac:dyDescent="0.3">
      <c r="B86" s="3" t="s">
        <v>10</v>
      </c>
      <c r="E86" s="38"/>
      <c r="F86" s="10">
        <f>D84*E86</f>
        <v>0</v>
      </c>
      <c r="G86" s="22"/>
    </row>
    <row r="87" spans="1:7" x14ac:dyDescent="0.3">
      <c r="B87" s="3" t="s">
        <v>92</v>
      </c>
      <c r="E87" s="38"/>
      <c r="F87" s="10">
        <f>D84*E87</f>
        <v>0</v>
      </c>
      <c r="G87" s="22"/>
    </row>
    <row r="88" spans="1:7" x14ac:dyDescent="0.3">
      <c r="B88" s="3" t="s">
        <v>14</v>
      </c>
      <c r="E88" s="38"/>
      <c r="F88" s="10">
        <f>D84*E88</f>
        <v>0</v>
      </c>
      <c r="G88" s="22"/>
    </row>
    <row r="89" spans="1:7" x14ac:dyDescent="0.3">
      <c r="B89" s="3" t="s">
        <v>15</v>
      </c>
      <c r="E89" s="38"/>
      <c r="F89" s="10">
        <f>D84*E89</f>
        <v>0</v>
      </c>
      <c r="G89" s="22" t="s">
        <v>95</v>
      </c>
    </row>
    <row r="90" spans="1:7" x14ac:dyDescent="0.3">
      <c r="B90" s="3" t="s">
        <v>96</v>
      </c>
      <c r="E90" s="38"/>
      <c r="F90" s="10">
        <f>D84*E90</f>
        <v>0</v>
      </c>
      <c r="G90" s="22"/>
    </row>
    <row r="91" spans="1:7" x14ac:dyDescent="0.3">
      <c r="B91" s="3" t="s">
        <v>11</v>
      </c>
      <c r="E91" s="38"/>
      <c r="F91" s="10">
        <f>D84*E91</f>
        <v>0</v>
      </c>
      <c r="G91" s="22"/>
    </row>
    <row r="92" spans="1:7" x14ac:dyDescent="0.3">
      <c r="B92" s="3" t="s">
        <v>12</v>
      </c>
      <c r="E92" s="38"/>
      <c r="F92" s="10">
        <f>D84*E92</f>
        <v>0</v>
      </c>
      <c r="G92" s="22"/>
    </row>
    <row r="93" spans="1:7" s="12" customFormat="1" x14ac:dyDescent="0.3">
      <c r="B93" s="13" t="s">
        <v>25</v>
      </c>
      <c r="C93" s="14"/>
      <c r="D93" s="14"/>
      <c r="E93" s="15"/>
      <c r="F93" s="16">
        <f>SUM(F85:F92)</f>
        <v>0</v>
      </c>
      <c r="G93" s="23"/>
    </row>
    <row r="94" spans="1:7" s="12" customFormat="1" x14ac:dyDescent="0.3">
      <c r="B94" s="13"/>
      <c r="C94" s="14"/>
      <c r="D94" s="14"/>
      <c r="E94" s="15"/>
      <c r="F94" s="16"/>
      <c r="G94" s="23"/>
    </row>
    <row r="95" spans="1:7" x14ac:dyDescent="0.3">
      <c r="A95">
        <v>8</v>
      </c>
      <c r="B95" t="s">
        <v>34</v>
      </c>
      <c r="C95" s="1" t="s">
        <v>8</v>
      </c>
      <c r="D95" s="1">
        <v>1</v>
      </c>
      <c r="E95" s="11"/>
      <c r="F95" s="10"/>
      <c r="G95" s="22" t="s">
        <v>35</v>
      </c>
    </row>
    <row r="96" spans="1:7" x14ac:dyDescent="0.3">
      <c r="B96" s="3" t="s">
        <v>52</v>
      </c>
      <c r="E96" s="38"/>
      <c r="F96" s="10">
        <f>D95*E96</f>
        <v>0</v>
      </c>
      <c r="G96" s="22"/>
    </row>
    <row r="97" spans="1:7" x14ac:dyDescent="0.3">
      <c r="B97" s="3" t="s">
        <v>141</v>
      </c>
      <c r="E97" s="38"/>
      <c r="F97" s="10">
        <f>D95*E97</f>
        <v>0</v>
      </c>
      <c r="G97" s="22" t="s">
        <v>140</v>
      </c>
    </row>
    <row r="98" spans="1:7" x14ac:dyDescent="0.3">
      <c r="B98" s="3" t="s">
        <v>142</v>
      </c>
      <c r="E98" s="38"/>
      <c r="F98" s="10">
        <f>D95*E98</f>
        <v>0</v>
      </c>
      <c r="G98" s="22" t="s">
        <v>143</v>
      </c>
    </row>
    <row r="99" spans="1:7" x14ac:dyDescent="0.3">
      <c r="B99" s="3" t="s">
        <v>53</v>
      </c>
      <c r="E99" s="38"/>
      <c r="F99" s="10">
        <f>D95*E99</f>
        <v>0</v>
      </c>
      <c r="G99" s="22" t="s">
        <v>144</v>
      </c>
    </row>
    <row r="100" spans="1:7" x14ac:dyDescent="0.3">
      <c r="B100" s="3" t="s">
        <v>55</v>
      </c>
      <c r="E100" s="38"/>
      <c r="F100" s="10">
        <f>D95*E100</f>
        <v>0</v>
      </c>
      <c r="G100" s="22" t="s">
        <v>147</v>
      </c>
    </row>
    <row r="101" spans="1:7" x14ac:dyDescent="0.3">
      <c r="B101" s="3" t="s">
        <v>54</v>
      </c>
      <c r="E101" s="38"/>
      <c r="F101" s="10">
        <f>D95*E101</f>
        <v>0</v>
      </c>
      <c r="G101" s="22" t="s">
        <v>145</v>
      </c>
    </row>
    <row r="102" spans="1:7" s="20" customFormat="1" ht="13.8" x14ac:dyDescent="0.3">
      <c r="B102" s="13" t="s">
        <v>25</v>
      </c>
      <c r="C102" s="14"/>
      <c r="D102" s="14"/>
      <c r="E102" s="15"/>
      <c r="F102" s="16">
        <f>SUM(F96:F101)</f>
        <v>0</v>
      </c>
      <c r="G102" s="23"/>
    </row>
    <row r="103" spans="1:7" x14ac:dyDescent="0.3">
      <c r="E103" s="11"/>
      <c r="F103" s="10"/>
      <c r="G103" s="22"/>
    </row>
    <row r="104" spans="1:7" x14ac:dyDescent="0.3">
      <c r="A104">
        <v>9</v>
      </c>
      <c r="B104" t="s">
        <v>36</v>
      </c>
      <c r="C104" s="1" t="s">
        <v>8</v>
      </c>
      <c r="D104" s="1">
        <v>1</v>
      </c>
      <c r="E104" s="11"/>
      <c r="F104" s="10"/>
      <c r="G104" s="22" t="s">
        <v>37</v>
      </c>
    </row>
    <row r="105" spans="1:7" x14ac:dyDescent="0.3">
      <c r="B105" s="3" t="s">
        <v>146</v>
      </c>
      <c r="E105" s="38"/>
      <c r="F105" s="10">
        <f>D104*E105</f>
        <v>0</v>
      </c>
      <c r="G105" s="22"/>
    </row>
    <row r="106" spans="1:7" x14ac:dyDescent="0.3">
      <c r="B106" s="3" t="s">
        <v>10</v>
      </c>
      <c r="E106" s="38"/>
      <c r="F106" s="10">
        <f>D104*E106</f>
        <v>0</v>
      </c>
      <c r="G106" s="22"/>
    </row>
    <row r="107" spans="1:7" x14ac:dyDescent="0.3">
      <c r="B107" s="3" t="s">
        <v>14</v>
      </c>
      <c r="E107" s="38"/>
      <c r="F107" s="10">
        <f>D104*E107</f>
        <v>0</v>
      </c>
      <c r="G107" s="22"/>
    </row>
    <row r="108" spans="1:7" x14ac:dyDescent="0.3">
      <c r="B108" s="3" t="s">
        <v>15</v>
      </c>
      <c r="E108" s="38"/>
      <c r="F108" s="10">
        <f>D104*E108</f>
        <v>0</v>
      </c>
      <c r="G108" s="22"/>
    </row>
    <row r="109" spans="1:7" x14ac:dyDescent="0.3">
      <c r="B109" s="3" t="s">
        <v>56</v>
      </c>
      <c r="E109" s="38"/>
      <c r="F109" s="10">
        <f>D104*E109</f>
        <v>0</v>
      </c>
      <c r="G109" s="22"/>
    </row>
    <row r="110" spans="1:7" x14ac:dyDescent="0.3">
      <c r="B110" s="3" t="s">
        <v>84</v>
      </c>
      <c r="E110" s="38"/>
      <c r="F110" s="10">
        <f>D104*E110</f>
        <v>0</v>
      </c>
      <c r="G110" s="22"/>
    </row>
    <row r="111" spans="1:7" x14ac:dyDescent="0.3">
      <c r="B111" s="3" t="s">
        <v>105</v>
      </c>
      <c r="E111" s="38"/>
      <c r="F111" s="10">
        <f>D104*E111</f>
        <v>0</v>
      </c>
      <c r="G111" s="22" t="s">
        <v>106</v>
      </c>
    </row>
    <row r="112" spans="1:7" x14ac:dyDescent="0.3">
      <c r="B112" s="3" t="s">
        <v>58</v>
      </c>
      <c r="E112" s="38"/>
      <c r="F112" s="10">
        <f>D104*E112</f>
        <v>0</v>
      </c>
      <c r="G112" s="22"/>
    </row>
    <row r="113" spans="1:7" x14ac:dyDescent="0.3">
      <c r="B113" s="3" t="s">
        <v>57</v>
      </c>
      <c r="E113" s="38"/>
      <c r="F113" s="10">
        <f>D104*E113</f>
        <v>0</v>
      </c>
      <c r="G113" s="22"/>
    </row>
    <row r="114" spans="1:7" x14ac:dyDescent="0.3">
      <c r="B114" s="3" t="s">
        <v>59</v>
      </c>
      <c r="E114" s="38"/>
      <c r="F114" s="10">
        <f>D104*E114</f>
        <v>0</v>
      </c>
      <c r="G114" s="22"/>
    </row>
    <row r="115" spans="1:7" x14ac:dyDescent="0.3">
      <c r="B115" s="3" t="s">
        <v>13</v>
      </c>
      <c r="E115" s="38"/>
      <c r="F115" s="10">
        <f>D104*E115</f>
        <v>0</v>
      </c>
      <c r="G115" s="22"/>
    </row>
    <row r="116" spans="1:7" s="20" customFormat="1" ht="13.8" x14ac:dyDescent="0.3">
      <c r="B116" s="13" t="s">
        <v>25</v>
      </c>
      <c r="C116" s="14"/>
      <c r="D116" s="14"/>
      <c r="E116" s="15"/>
      <c r="F116" s="16">
        <f>SUM(F105:F115)</f>
        <v>0</v>
      </c>
      <c r="G116" s="23"/>
    </row>
    <row r="117" spans="1:7" x14ac:dyDescent="0.3">
      <c r="E117" s="11"/>
      <c r="F117" s="10"/>
      <c r="G117" s="22"/>
    </row>
    <row r="118" spans="1:7" x14ac:dyDescent="0.3">
      <c r="A118">
        <v>10</v>
      </c>
      <c r="B118" t="s">
        <v>38</v>
      </c>
      <c r="C118" s="1" t="s">
        <v>8</v>
      </c>
      <c r="D118" s="1">
        <v>1</v>
      </c>
      <c r="E118" s="11"/>
      <c r="F118" s="10"/>
      <c r="G118" s="22" t="s">
        <v>40</v>
      </c>
    </row>
    <row r="119" spans="1:7" x14ac:dyDescent="0.3">
      <c r="B119" s="3" t="s">
        <v>16</v>
      </c>
      <c r="E119" s="38"/>
      <c r="F119" s="10">
        <f>D118*E119</f>
        <v>0</v>
      </c>
      <c r="G119" s="22"/>
    </row>
    <row r="120" spans="1:7" x14ac:dyDescent="0.3">
      <c r="B120" s="3" t="s">
        <v>10</v>
      </c>
      <c r="E120" s="38"/>
      <c r="F120" s="10">
        <f>D118*E120</f>
        <v>0</v>
      </c>
      <c r="G120" s="22"/>
    </row>
    <row r="121" spans="1:7" x14ac:dyDescent="0.3">
      <c r="B121" s="3" t="s">
        <v>14</v>
      </c>
      <c r="E121" s="38"/>
      <c r="F121" s="10">
        <f>D118*E121</f>
        <v>0</v>
      </c>
      <c r="G121" s="22"/>
    </row>
    <row r="122" spans="1:7" x14ac:dyDescent="0.3">
      <c r="B122" s="3" t="s">
        <v>15</v>
      </c>
      <c r="E122" s="38"/>
      <c r="F122" s="10">
        <f>D118*E122</f>
        <v>0</v>
      </c>
      <c r="G122" s="22"/>
    </row>
    <row r="123" spans="1:7" x14ac:dyDescent="0.3">
      <c r="B123" s="3" t="s">
        <v>61</v>
      </c>
      <c r="E123" s="38"/>
      <c r="F123" s="10">
        <f>D118*E123</f>
        <v>0</v>
      </c>
      <c r="G123" s="22"/>
    </row>
    <row r="124" spans="1:7" x14ac:dyDescent="0.3">
      <c r="B124" s="3" t="s">
        <v>60</v>
      </c>
      <c r="E124" s="38"/>
      <c r="F124" s="10">
        <f>D118*E124</f>
        <v>0</v>
      </c>
      <c r="G124" s="22"/>
    </row>
    <row r="125" spans="1:7" x14ac:dyDescent="0.3">
      <c r="B125" s="3" t="s">
        <v>11</v>
      </c>
      <c r="E125" s="38"/>
      <c r="F125" s="10">
        <f>D118*E125</f>
        <v>0</v>
      </c>
      <c r="G125" s="22"/>
    </row>
    <row r="126" spans="1:7" x14ac:dyDescent="0.3">
      <c r="B126" s="3" t="s">
        <v>12</v>
      </c>
      <c r="E126" s="38"/>
      <c r="F126" s="10">
        <f>D118*E126</f>
        <v>0</v>
      </c>
      <c r="G126" s="22"/>
    </row>
    <row r="127" spans="1:7" x14ac:dyDescent="0.3">
      <c r="B127" s="3" t="s">
        <v>13</v>
      </c>
      <c r="E127" s="38"/>
      <c r="F127" s="10">
        <f>D118*E127</f>
        <v>0</v>
      </c>
      <c r="G127" s="22"/>
    </row>
    <row r="128" spans="1:7" x14ac:dyDescent="0.3">
      <c r="B128" s="3" t="s">
        <v>191</v>
      </c>
      <c r="C128"/>
      <c r="D128"/>
      <c r="E128" s="38"/>
      <c r="F128" s="10">
        <f>D118*E128</f>
        <v>0</v>
      </c>
      <c r="G128" s="22" t="s">
        <v>173</v>
      </c>
    </row>
    <row r="129" spans="1:7" s="20" customFormat="1" ht="13.8" x14ac:dyDescent="0.3">
      <c r="B129" s="13" t="s">
        <v>25</v>
      </c>
      <c r="C129" s="14"/>
      <c r="D129" s="14"/>
      <c r="E129" s="15"/>
      <c r="F129" s="16">
        <f>SUM(F119:F128)</f>
        <v>0</v>
      </c>
      <c r="G129" s="23"/>
    </row>
    <row r="130" spans="1:7" x14ac:dyDescent="0.3">
      <c r="E130" s="11"/>
      <c r="F130" s="10"/>
      <c r="G130" s="22"/>
    </row>
    <row r="131" spans="1:7" x14ac:dyDescent="0.3">
      <c r="A131">
        <v>11</v>
      </c>
      <c r="B131" t="s">
        <v>39</v>
      </c>
      <c r="C131" s="1" t="s">
        <v>8</v>
      </c>
      <c r="D131" s="1">
        <v>1</v>
      </c>
      <c r="E131" s="11"/>
      <c r="F131" s="10"/>
      <c r="G131" s="22" t="s">
        <v>41</v>
      </c>
    </row>
    <row r="132" spans="1:7" x14ac:dyDescent="0.3">
      <c r="B132" s="3" t="s">
        <v>62</v>
      </c>
      <c r="E132" s="38"/>
      <c r="F132" s="10">
        <f>D131*E132</f>
        <v>0</v>
      </c>
      <c r="G132" s="22"/>
    </row>
    <row r="133" spans="1:7" x14ac:dyDescent="0.3">
      <c r="B133" s="3" t="s">
        <v>10</v>
      </c>
      <c r="E133" s="38"/>
      <c r="F133" s="10">
        <f>D131*E133</f>
        <v>0</v>
      </c>
      <c r="G133" s="22"/>
    </row>
    <row r="134" spans="1:7" x14ac:dyDescent="0.3">
      <c r="B134" s="3" t="s">
        <v>14</v>
      </c>
      <c r="E134" s="38"/>
      <c r="F134" s="10">
        <f>D131*E134</f>
        <v>0</v>
      </c>
      <c r="G134" s="22"/>
    </row>
    <row r="135" spans="1:7" x14ac:dyDescent="0.3">
      <c r="B135" s="3" t="s">
        <v>12</v>
      </c>
      <c r="E135" s="38"/>
      <c r="F135" s="10">
        <f>D131*E135</f>
        <v>0</v>
      </c>
      <c r="G135" s="22"/>
    </row>
    <row r="136" spans="1:7" x14ac:dyDescent="0.3">
      <c r="B136" s="3" t="s">
        <v>63</v>
      </c>
      <c r="E136" s="38"/>
      <c r="F136" s="10">
        <f>D131*E136</f>
        <v>0</v>
      </c>
      <c r="G136" s="22"/>
    </row>
    <row r="137" spans="1:7" s="20" customFormat="1" ht="13.8" x14ac:dyDescent="0.3">
      <c r="B137" s="13" t="s">
        <v>25</v>
      </c>
      <c r="C137" s="14"/>
      <c r="D137" s="14"/>
      <c r="E137" s="15"/>
      <c r="F137" s="16">
        <f>SUM(F132:F136)</f>
        <v>0</v>
      </c>
      <c r="G137" s="23"/>
    </row>
    <row r="138" spans="1:7" s="20" customFormat="1" ht="13.8" x14ac:dyDescent="0.3">
      <c r="B138" s="13"/>
      <c r="C138" s="14"/>
      <c r="D138" s="14"/>
      <c r="E138" s="15"/>
      <c r="F138" s="16"/>
      <c r="G138" s="23"/>
    </row>
    <row r="139" spans="1:7" x14ac:dyDescent="0.3">
      <c r="A139">
        <v>12</v>
      </c>
      <c r="B139" t="s">
        <v>42</v>
      </c>
      <c r="C139" s="1" t="s">
        <v>8</v>
      </c>
      <c r="D139" s="1">
        <v>1</v>
      </c>
      <c r="E139" s="11"/>
      <c r="F139" s="10"/>
      <c r="G139" s="22" t="s">
        <v>43</v>
      </c>
    </row>
    <row r="140" spans="1:7" x14ac:dyDescent="0.3">
      <c r="B140" s="3" t="s">
        <v>16</v>
      </c>
      <c r="E140" s="38"/>
      <c r="F140" s="10">
        <f>D139*E140</f>
        <v>0</v>
      </c>
      <c r="G140" s="22"/>
    </row>
    <row r="141" spans="1:7" x14ac:dyDescent="0.3">
      <c r="B141" s="3" t="s">
        <v>10</v>
      </c>
      <c r="E141" s="38"/>
      <c r="F141" s="10">
        <f>D139*E141</f>
        <v>0</v>
      </c>
      <c r="G141" s="22"/>
    </row>
    <row r="142" spans="1:7" x14ac:dyDescent="0.3">
      <c r="B142" s="3" t="s">
        <v>14</v>
      </c>
      <c r="E142" s="38"/>
      <c r="F142" s="10">
        <f>D139*E142</f>
        <v>0</v>
      </c>
      <c r="G142" s="22"/>
    </row>
    <row r="143" spans="1:7" x14ac:dyDescent="0.3">
      <c r="B143" s="3" t="s">
        <v>15</v>
      </c>
      <c r="E143" s="38"/>
      <c r="F143" s="10">
        <f>D139*E143</f>
        <v>0</v>
      </c>
      <c r="G143" s="22" t="s">
        <v>64</v>
      </c>
    </row>
    <row r="144" spans="1:7" x14ac:dyDescent="0.3">
      <c r="B144" s="3" t="s">
        <v>19</v>
      </c>
      <c r="E144" s="38"/>
      <c r="F144" s="10">
        <f>D139*E144</f>
        <v>0</v>
      </c>
      <c r="G144" s="22"/>
    </row>
    <row r="145" spans="1:11" x14ac:dyDescent="0.3">
      <c r="B145" s="3" t="s">
        <v>12</v>
      </c>
      <c r="E145" s="38"/>
      <c r="F145" s="10">
        <f>D139*E145</f>
        <v>0</v>
      </c>
      <c r="G145" s="22"/>
    </row>
    <row r="146" spans="1:11" x14ac:dyDescent="0.3">
      <c r="B146" s="3" t="s">
        <v>66</v>
      </c>
      <c r="E146" s="38"/>
      <c r="F146" s="10">
        <f>D139*E146</f>
        <v>0</v>
      </c>
      <c r="G146" s="22"/>
    </row>
    <row r="147" spans="1:11" x14ac:dyDescent="0.3">
      <c r="B147" s="3" t="s">
        <v>68</v>
      </c>
      <c r="E147" s="38"/>
      <c r="F147" s="10">
        <f>D139*E147</f>
        <v>0</v>
      </c>
      <c r="G147" s="22" t="s">
        <v>65</v>
      </c>
    </row>
    <row r="148" spans="1:11" x14ac:dyDescent="0.3">
      <c r="B148" s="3" t="s">
        <v>63</v>
      </c>
      <c r="E148" s="38"/>
      <c r="F148" s="10">
        <f>D139*E148</f>
        <v>0</v>
      </c>
      <c r="G148" s="22"/>
    </row>
    <row r="149" spans="1:11" s="20" customFormat="1" ht="13.8" x14ac:dyDescent="0.3">
      <c r="B149" s="13" t="s">
        <v>25</v>
      </c>
      <c r="C149" s="14"/>
      <c r="D149" s="14"/>
      <c r="E149" s="15"/>
      <c r="F149" s="16">
        <f>SUM(F140:F148)</f>
        <v>0</v>
      </c>
      <c r="G149" s="23"/>
    </row>
    <row r="150" spans="1:11" s="20" customFormat="1" ht="13.8" x14ac:dyDescent="0.3">
      <c r="B150" s="13"/>
      <c r="C150" s="14"/>
      <c r="D150" s="14"/>
      <c r="E150" s="15"/>
      <c r="F150" s="16"/>
      <c r="G150" s="23"/>
    </row>
    <row r="151" spans="1:11" s="20" customFormat="1" x14ac:dyDescent="0.3">
      <c r="A151" s="26">
        <v>13</v>
      </c>
      <c r="B151" s="26" t="s">
        <v>0</v>
      </c>
      <c r="C151" s="27" t="s">
        <v>8</v>
      </c>
      <c r="D151" s="27">
        <v>1</v>
      </c>
      <c r="E151" s="28"/>
      <c r="F151" s="21"/>
      <c r="G151" s="29" t="s">
        <v>44</v>
      </c>
      <c r="H151" s="26"/>
      <c r="I151" s="26"/>
      <c r="J151" s="26"/>
      <c r="K151" s="26"/>
    </row>
    <row r="152" spans="1:11" s="20" customFormat="1" x14ac:dyDescent="0.3">
      <c r="A152" s="26"/>
      <c r="B152" s="30" t="s">
        <v>107</v>
      </c>
      <c r="C152" s="27"/>
      <c r="D152" s="27"/>
      <c r="E152" s="39"/>
      <c r="F152" s="10">
        <f>D151*E152</f>
        <v>0</v>
      </c>
      <c r="G152" s="29" t="s">
        <v>108</v>
      </c>
      <c r="H152" s="26"/>
      <c r="I152" s="26"/>
      <c r="J152" s="26"/>
      <c r="K152" s="26"/>
    </row>
    <row r="153" spans="1:11" s="20" customFormat="1" x14ac:dyDescent="0.3">
      <c r="A153" s="26"/>
      <c r="B153" s="30" t="s">
        <v>16</v>
      </c>
      <c r="C153" s="27"/>
      <c r="D153" s="27"/>
      <c r="E153" s="39"/>
      <c r="F153" s="10">
        <f>D151*E153</f>
        <v>0</v>
      </c>
      <c r="G153" s="29"/>
      <c r="H153" s="26"/>
      <c r="I153" s="26"/>
      <c r="J153" s="26"/>
      <c r="K153" s="26"/>
    </row>
    <row r="154" spans="1:11" s="20" customFormat="1" x14ac:dyDescent="0.3">
      <c r="A154" s="26"/>
      <c r="B154" s="30" t="s">
        <v>10</v>
      </c>
      <c r="C154" s="27"/>
      <c r="D154" s="27"/>
      <c r="E154" s="39"/>
      <c r="F154" s="10">
        <f>D151*E154</f>
        <v>0</v>
      </c>
      <c r="G154" s="29"/>
      <c r="H154" s="26"/>
      <c r="I154" s="26"/>
      <c r="J154" s="26"/>
      <c r="K154" s="26"/>
    </row>
    <row r="155" spans="1:11" s="20" customFormat="1" x14ac:dyDescent="0.3">
      <c r="A155" s="26"/>
      <c r="B155" s="30" t="s">
        <v>14</v>
      </c>
      <c r="C155" s="27"/>
      <c r="D155" s="27"/>
      <c r="E155" s="39"/>
      <c r="F155" s="10">
        <f>D151*E155</f>
        <v>0</v>
      </c>
      <c r="G155" s="29"/>
      <c r="H155" s="26"/>
      <c r="I155" s="26"/>
      <c r="J155" s="26"/>
      <c r="K155" s="26"/>
    </row>
    <row r="156" spans="1:11" x14ac:dyDescent="0.3">
      <c r="B156" s="3" t="s">
        <v>92</v>
      </c>
      <c r="E156" s="38"/>
      <c r="F156" s="10">
        <f>D151*E156</f>
        <v>0</v>
      </c>
      <c r="G156" s="22"/>
    </row>
    <row r="157" spans="1:11" s="20" customFormat="1" x14ac:dyDescent="0.3">
      <c r="A157" s="26"/>
      <c r="B157" s="30" t="s">
        <v>67</v>
      </c>
      <c r="C157" s="27"/>
      <c r="D157" s="27"/>
      <c r="E157" s="39"/>
      <c r="F157" s="10">
        <f>D151*E157</f>
        <v>0</v>
      </c>
      <c r="G157" s="29" t="s">
        <v>110</v>
      </c>
      <c r="H157" s="26"/>
      <c r="I157" s="26"/>
      <c r="J157" s="26"/>
      <c r="K157" s="26"/>
    </row>
    <row r="158" spans="1:11" s="20" customFormat="1" x14ac:dyDescent="0.3">
      <c r="A158" s="26"/>
      <c r="B158" s="30" t="s">
        <v>15</v>
      </c>
      <c r="C158" s="27"/>
      <c r="D158" s="27"/>
      <c r="E158" s="39"/>
      <c r="F158" s="10">
        <f>D151*E158</f>
        <v>0</v>
      </c>
      <c r="G158" s="29" t="s">
        <v>64</v>
      </c>
      <c r="H158" s="26"/>
      <c r="I158" s="26"/>
      <c r="J158" s="26"/>
      <c r="K158" s="26"/>
    </row>
    <row r="159" spans="1:11" s="20" customFormat="1" x14ac:dyDescent="0.3">
      <c r="A159" s="26"/>
      <c r="B159" s="30" t="s">
        <v>69</v>
      </c>
      <c r="C159" s="27"/>
      <c r="D159" s="27"/>
      <c r="E159" s="39"/>
      <c r="F159" s="10">
        <f>D151*E159</f>
        <v>0</v>
      </c>
      <c r="G159" s="29" t="s">
        <v>148</v>
      </c>
      <c r="H159" s="26"/>
      <c r="I159" s="26"/>
      <c r="J159" s="26"/>
      <c r="K159" s="26"/>
    </row>
    <row r="160" spans="1:11" s="20" customFormat="1" x14ac:dyDescent="0.3">
      <c r="A160" s="26"/>
      <c r="B160" s="30" t="s">
        <v>19</v>
      </c>
      <c r="C160" s="27"/>
      <c r="D160" s="27"/>
      <c r="E160" s="39"/>
      <c r="F160" s="10">
        <f>D151*E160</f>
        <v>0</v>
      </c>
      <c r="G160" s="29"/>
      <c r="H160" s="26"/>
      <c r="I160" s="26"/>
      <c r="J160" s="26"/>
      <c r="K160" s="26"/>
    </row>
    <row r="161" spans="1:11" s="20" customFormat="1" x14ac:dyDescent="0.3">
      <c r="A161" s="26"/>
      <c r="B161" s="30" t="s">
        <v>12</v>
      </c>
      <c r="C161" s="27"/>
      <c r="D161" s="27"/>
      <c r="E161" s="39"/>
      <c r="F161" s="10">
        <f>D151*E161</f>
        <v>0</v>
      </c>
      <c r="G161" s="29"/>
      <c r="H161" s="26"/>
      <c r="I161" s="26"/>
      <c r="J161" s="26"/>
      <c r="K161" s="26"/>
    </row>
    <row r="162" spans="1:11" s="20" customFormat="1" x14ac:dyDescent="0.3">
      <c r="A162" s="26"/>
      <c r="B162" s="30" t="s">
        <v>109</v>
      </c>
      <c r="C162" s="27"/>
      <c r="D162" s="27"/>
      <c r="E162" s="39"/>
      <c r="F162" s="10">
        <f>D151*E162</f>
        <v>0</v>
      </c>
      <c r="G162" s="29"/>
      <c r="H162" s="26"/>
      <c r="I162" s="26"/>
      <c r="J162" s="26"/>
      <c r="K162" s="26"/>
    </row>
    <row r="163" spans="1:11" s="20" customFormat="1" x14ac:dyDescent="0.3">
      <c r="A163" s="26"/>
      <c r="B163" s="30" t="s">
        <v>68</v>
      </c>
      <c r="C163" s="27"/>
      <c r="D163" s="27"/>
      <c r="E163" s="39"/>
      <c r="F163" s="10">
        <f>D151*E163</f>
        <v>0</v>
      </c>
      <c r="G163" s="29" t="s">
        <v>65</v>
      </c>
      <c r="H163" s="26"/>
      <c r="I163" s="26"/>
      <c r="J163" s="26"/>
      <c r="K163" s="26"/>
    </row>
    <row r="164" spans="1:11" s="20" customFormat="1" ht="13.8" x14ac:dyDescent="0.3">
      <c r="A164" s="31"/>
      <c r="B164" s="32" t="s">
        <v>25</v>
      </c>
      <c r="C164" s="33"/>
      <c r="D164" s="33"/>
      <c r="E164" s="34"/>
      <c r="F164" s="16">
        <f>SUM(F152:F163)</f>
        <v>0</v>
      </c>
      <c r="G164" s="35"/>
      <c r="H164" s="31"/>
      <c r="I164" s="31"/>
      <c r="J164" s="31"/>
      <c r="K164" s="31"/>
    </row>
    <row r="165" spans="1:11" s="20" customFormat="1" x14ac:dyDescent="0.3">
      <c r="A165" s="26">
        <v>14</v>
      </c>
      <c r="B165" s="26" t="s">
        <v>45</v>
      </c>
      <c r="C165" s="27" t="s">
        <v>8</v>
      </c>
      <c r="D165" s="27">
        <v>1</v>
      </c>
      <c r="E165" s="28"/>
      <c r="F165" s="21"/>
      <c r="G165" s="29" t="s">
        <v>149</v>
      </c>
      <c r="H165" s="26"/>
      <c r="I165" s="26"/>
      <c r="J165" s="26"/>
      <c r="K165" s="26"/>
    </row>
    <row r="166" spans="1:11" s="20" customFormat="1" x14ac:dyDescent="0.3">
      <c r="A166" s="26"/>
      <c r="B166" s="30" t="s">
        <v>70</v>
      </c>
      <c r="C166" s="27"/>
      <c r="D166" s="27"/>
      <c r="E166" s="39"/>
      <c r="F166" s="10">
        <f t="shared" ref="F166" si="0">D165*E166</f>
        <v>0</v>
      </c>
      <c r="G166" s="29" t="s">
        <v>71</v>
      </c>
      <c r="H166" s="26"/>
      <c r="I166" s="26"/>
      <c r="J166" s="26"/>
      <c r="K166" s="26"/>
    </row>
    <row r="167" spans="1:11" s="20" customFormat="1" x14ac:dyDescent="0.3">
      <c r="A167" s="26"/>
      <c r="B167" s="30" t="s">
        <v>111</v>
      </c>
      <c r="C167" s="27"/>
      <c r="D167" s="27"/>
      <c r="E167" s="39"/>
      <c r="F167" s="10">
        <f>D165*E167</f>
        <v>0</v>
      </c>
      <c r="G167" s="29"/>
      <c r="H167" s="26"/>
      <c r="I167" s="26"/>
      <c r="J167" s="26"/>
      <c r="K167" s="26"/>
    </row>
    <row r="168" spans="1:11" s="20" customFormat="1" x14ac:dyDescent="0.3">
      <c r="A168" s="26"/>
      <c r="B168" s="30" t="s">
        <v>77</v>
      </c>
      <c r="C168" s="27"/>
      <c r="D168" s="27"/>
      <c r="E168" s="39"/>
      <c r="F168" s="10">
        <f>D165*E168</f>
        <v>0</v>
      </c>
      <c r="G168" s="29"/>
      <c r="H168" s="26"/>
      <c r="I168" s="26"/>
      <c r="J168" s="26"/>
      <c r="K168" s="26"/>
    </row>
    <row r="169" spans="1:11" s="20" customFormat="1" x14ac:dyDescent="0.3">
      <c r="A169" s="26"/>
      <c r="B169" s="30" t="s">
        <v>112</v>
      </c>
      <c r="C169" s="27"/>
      <c r="D169" s="27"/>
      <c r="E169" s="39"/>
      <c r="F169" s="10">
        <f>D165*E169</f>
        <v>0</v>
      </c>
      <c r="G169" s="29" t="s">
        <v>151</v>
      </c>
      <c r="H169" s="26"/>
      <c r="I169" s="26"/>
      <c r="J169" s="26"/>
      <c r="K169" s="26"/>
    </row>
    <row r="170" spans="1:11" s="20" customFormat="1" x14ac:dyDescent="0.3">
      <c r="A170" s="26"/>
      <c r="B170" s="30" t="s">
        <v>114</v>
      </c>
      <c r="C170" s="27"/>
      <c r="D170" s="27"/>
      <c r="E170" s="39"/>
      <c r="F170" s="10">
        <f>D165*E170</f>
        <v>0</v>
      </c>
      <c r="G170" s="29" t="s">
        <v>154</v>
      </c>
      <c r="H170" s="26"/>
      <c r="I170" s="26"/>
      <c r="J170" s="26"/>
      <c r="K170" s="26"/>
    </row>
    <row r="171" spans="1:11" s="20" customFormat="1" x14ac:dyDescent="0.3">
      <c r="A171" s="26"/>
      <c r="B171" s="30" t="s">
        <v>113</v>
      </c>
      <c r="C171" s="27"/>
      <c r="D171" s="27"/>
      <c r="E171" s="39"/>
      <c r="F171" s="10">
        <f>D165*E171</f>
        <v>0</v>
      </c>
      <c r="G171" s="29" t="s">
        <v>152</v>
      </c>
      <c r="H171" s="26"/>
      <c r="I171" s="26"/>
      <c r="J171" s="26"/>
      <c r="K171" s="26"/>
    </row>
    <row r="172" spans="1:11" s="20" customFormat="1" x14ac:dyDescent="0.3">
      <c r="A172" s="26"/>
      <c r="B172" s="30" t="s">
        <v>153</v>
      </c>
      <c r="C172" s="27"/>
      <c r="D172" s="27"/>
      <c r="E172" s="39"/>
      <c r="F172" s="10">
        <f>D165*E172</f>
        <v>0</v>
      </c>
      <c r="G172" s="29" t="s">
        <v>101</v>
      </c>
      <c r="H172" s="26"/>
      <c r="I172" s="26"/>
      <c r="J172" s="26"/>
      <c r="K172" s="26"/>
    </row>
    <row r="173" spans="1:11" s="20" customFormat="1" x14ac:dyDescent="0.3">
      <c r="A173" s="26"/>
      <c r="B173" s="30" t="s">
        <v>72</v>
      </c>
      <c r="C173" s="27"/>
      <c r="D173" s="27"/>
      <c r="E173" s="39"/>
      <c r="F173" s="10">
        <f>D165*E173</f>
        <v>0</v>
      </c>
      <c r="G173" s="29" t="s">
        <v>102</v>
      </c>
      <c r="H173" s="26"/>
      <c r="I173" s="26"/>
      <c r="J173" s="26"/>
      <c r="K173" s="26"/>
    </row>
    <row r="174" spans="1:11" s="20" customFormat="1" ht="13.8" x14ac:dyDescent="0.3">
      <c r="A174" s="31"/>
      <c r="B174" s="32" t="s">
        <v>25</v>
      </c>
      <c r="C174" s="33"/>
      <c r="D174" s="33"/>
      <c r="E174" s="34"/>
      <c r="F174" s="16">
        <f>SUM(F166:F173)</f>
        <v>0</v>
      </c>
      <c r="G174" s="35"/>
      <c r="H174" s="31"/>
      <c r="I174" s="31"/>
      <c r="J174" s="31"/>
      <c r="K174" s="31"/>
    </row>
    <row r="175" spans="1:11" s="20" customFormat="1" ht="13.8" x14ac:dyDescent="0.3">
      <c r="B175" s="13"/>
      <c r="C175" s="14"/>
      <c r="D175" s="14"/>
      <c r="E175" s="15"/>
      <c r="F175" s="16"/>
      <c r="G175" s="23"/>
    </row>
    <row r="176" spans="1:11" s="20" customFormat="1" x14ac:dyDescent="0.3">
      <c r="A176" s="26">
        <v>15</v>
      </c>
      <c r="B176" s="26" t="s">
        <v>46</v>
      </c>
      <c r="C176" s="27" t="s">
        <v>8</v>
      </c>
      <c r="D176" s="27">
        <v>1</v>
      </c>
      <c r="E176" s="28"/>
      <c r="F176" s="21"/>
      <c r="G176" s="29" t="s">
        <v>150</v>
      </c>
    </row>
    <row r="177" spans="1:7" s="20" customFormat="1" x14ac:dyDescent="0.3">
      <c r="A177" s="26"/>
      <c r="B177" s="30" t="s">
        <v>16</v>
      </c>
      <c r="C177" s="27"/>
      <c r="D177" s="27"/>
      <c r="E177" s="39"/>
      <c r="F177" s="10">
        <f>D176*E177</f>
        <v>0</v>
      </c>
      <c r="G177" s="29"/>
    </row>
    <row r="178" spans="1:7" s="20" customFormat="1" x14ac:dyDescent="0.3">
      <c r="A178" s="26"/>
      <c r="B178" s="30" t="s">
        <v>10</v>
      </c>
      <c r="C178" s="27"/>
      <c r="D178" s="27"/>
      <c r="E178" s="39"/>
      <c r="F178" s="10">
        <f>D176*E178</f>
        <v>0</v>
      </c>
      <c r="G178" s="29"/>
    </row>
    <row r="179" spans="1:7" s="20" customFormat="1" x14ac:dyDescent="0.3">
      <c r="A179" s="26"/>
      <c r="B179" s="30" t="s">
        <v>14</v>
      </c>
      <c r="C179" s="27"/>
      <c r="D179" s="27"/>
      <c r="E179" s="39"/>
      <c r="F179" s="10">
        <f>D176*E179</f>
        <v>0</v>
      </c>
      <c r="G179" s="29"/>
    </row>
    <row r="180" spans="1:7" s="20" customFormat="1" x14ac:dyDescent="0.3">
      <c r="A180" s="26"/>
      <c r="B180" s="30" t="s">
        <v>15</v>
      </c>
      <c r="C180" s="27"/>
      <c r="D180" s="27"/>
      <c r="E180" s="39"/>
      <c r="F180" s="10">
        <f>D176*E180</f>
        <v>0</v>
      </c>
      <c r="G180" s="29"/>
    </row>
    <row r="181" spans="1:7" s="20" customFormat="1" x14ac:dyDescent="0.3">
      <c r="A181" s="26"/>
      <c r="B181" s="30" t="s">
        <v>73</v>
      </c>
      <c r="C181" s="27"/>
      <c r="D181" s="27"/>
      <c r="E181" s="39"/>
      <c r="F181" s="10">
        <f>D176*E181</f>
        <v>0</v>
      </c>
      <c r="G181" s="29"/>
    </row>
    <row r="182" spans="1:7" s="20" customFormat="1" x14ac:dyDescent="0.3">
      <c r="A182" s="26"/>
      <c r="B182" s="30" t="s">
        <v>76</v>
      </c>
      <c r="C182" s="27"/>
      <c r="D182" s="27"/>
      <c r="E182" s="39"/>
      <c r="F182" s="10">
        <f>D176*E182</f>
        <v>0</v>
      </c>
      <c r="G182" s="29"/>
    </row>
    <row r="183" spans="1:7" s="20" customFormat="1" x14ac:dyDescent="0.3">
      <c r="A183" s="26"/>
      <c r="B183" s="30" t="s">
        <v>78</v>
      </c>
      <c r="C183" s="27"/>
      <c r="D183" s="27"/>
      <c r="E183" s="39"/>
      <c r="F183" s="10">
        <f>D176*E183</f>
        <v>0</v>
      </c>
      <c r="G183" s="29" t="s">
        <v>79</v>
      </c>
    </row>
    <row r="184" spans="1:7" s="20" customFormat="1" x14ac:dyDescent="0.3">
      <c r="A184" s="26"/>
      <c r="B184" s="30" t="s">
        <v>75</v>
      </c>
      <c r="C184" s="27"/>
      <c r="D184" s="27"/>
      <c r="E184" s="39"/>
      <c r="F184" s="10">
        <f>D176*E184</f>
        <v>0</v>
      </c>
      <c r="G184" s="29"/>
    </row>
    <row r="185" spans="1:7" s="20" customFormat="1" x14ac:dyDescent="0.3">
      <c r="A185" s="26"/>
      <c r="B185" s="30" t="s">
        <v>74</v>
      </c>
      <c r="C185" s="27"/>
      <c r="D185" s="27"/>
      <c r="E185" s="39"/>
      <c r="F185" s="10">
        <f>D176*E185</f>
        <v>0</v>
      </c>
      <c r="G185" s="29"/>
    </row>
    <row r="186" spans="1:7" s="20" customFormat="1" ht="13.8" x14ac:dyDescent="0.3">
      <c r="A186" s="31"/>
      <c r="B186" s="32" t="s">
        <v>25</v>
      </c>
      <c r="C186" s="33"/>
      <c r="D186" s="33"/>
      <c r="E186" s="34"/>
      <c r="F186" s="16">
        <f>SUM(F177:F185)</f>
        <v>0</v>
      </c>
      <c r="G186" s="35"/>
    </row>
    <row r="187" spans="1:7" x14ac:dyDescent="0.3">
      <c r="E187" s="11"/>
      <c r="F187" s="10"/>
      <c r="G187" s="22"/>
    </row>
    <row r="188" spans="1:7" x14ac:dyDescent="0.3">
      <c r="A188">
        <v>16</v>
      </c>
      <c r="B188" t="s">
        <v>47</v>
      </c>
      <c r="C188" s="1" t="s">
        <v>18</v>
      </c>
      <c r="D188" s="1">
        <v>1</v>
      </c>
      <c r="E188" s="11"/>
      <c r="F188" s="10"/>
      <c r="G188" s="22" t="s">
        <v>115</v>
      </c>
    </row>
    <row r="189" spans="1:7" s="3" customFormat="1" x14ac:dyDescent="0.3">
      <c r="B189" s="3" t="s">
        <v>80</v>
      </c>
      <c r="C189" s="9"/>
      <c r="E189" s="39"/>
      <c r="F189" s="10">
        <f>D188*E189</f>
        <v>0</v>
      </c>
      <c r="G189" s="22"/>
    </row>
    <row r="190" spans="1:7" x14ac:dyDescent="0.3">
      <c r="B190" s="3" t="s">
        <v>81</v>
      </c>
      <c r="E190" s="38"/>
      <c r="F190" s="10">
        <f>D188*E190</f>
        <v>0</v>
      </c>
      <c r="G190" s="22" t="s">
        <v>155</v>
      </c>
    </row>
    <row r="191" spans="1:7" x14ac:dyDescent="0.3">
      <c r="B191" s="3" t="s">
        <v>82</v>
      </c>
      <c r="E191" s="38"/>
      <c r="F191" s="10">
        <f>D188*E191</f>
        <v>0</v>
      </c>
      <c r="G191" s="22"/>
    </row>
    <row r="192" spans="1:7" s="20" customFormat="1" ht="13.8" x14ac:dyDescent="0.3">
      <c r="B192" s="13" t="s">
        <v>25</v>
      </c>
      <c r="C192" s="14"/>
      <c r="D192" s="14"/>
      <c r="E192" s="15"/>
      <c r="F192" s="16">
        <f>SUM(F189:F191)</f>
        <v>0</v>
      </c>
      <c r="G192" s="23"/>
    </row>
    <row r="193" spans="1:7" x14ac:dyDescent="0.3">
      <c r="E193" s="11"/>
      <c r="F193" s="10"/>
      <c r="G193" s="22"/>
    </row>
    <row r="194" spans="1:7" x14ac:dyDescent="0.3">
      <c r="A194">
        <v>17</v>
      </c>
      <c r="B194" t="s">
        <v>195</v>
      </c>
      <c r="C194" s="1" t="s">
        <v>18</v>
      </c>
      <c r="D194" s="1">
        <v>1</v>
      </c>
      <c r="E194" s="38"/>
      <c r="F194" s="10">
        <f>D194*E194</f>
        <v>0</v>
      </c>
      <c r="G194" s="22" t="s">
        <v>194</v>
      </c>
    </row>
    <row r="195" spans="1:7" x14ac:dyDescent="0.3">
      <c r="E195" s="11"/>
      <c r="F195" s="10"/>
      <c r="G195" s="22"/>
    </row>
    <row r="196" spans="1:7" x14ac:dyDescent="0.3">
      <c r="A196">
        <v>18</v>
      </c>
      <c r="B196" t="s">
        <v>22</v>
      </c>
      <c r="C196" s="1" t="s">
        <v>18</v>
      </c>
      <c r="D196" s="1">
        <v>1</v>
      </c>
      <c r="E196" s="11"/>
      <c r="F196" s="10"/>
      <c r="G196" s="22" t="s">
        <v>21</v>
      </c>
    </row>
    <row r="197" spans="1:7" x14ac:dyDescent="0.3">
      <c r="B197" s="3" t="s">
        <v>20</v>
      </c>
      <c r="E197" s="38"/>
      <c r="F197" s="10">
        <f t="shared" ref="F197" si="1">D196*E197</f>
        <v>0</v>
      </c>
      <c r="G197" s="22" t="s">
        <v>156</v>
      </c>
    </row>
    <row r="198" spans="1:7" x14ac:dyDescent="0.3">
      <c r="E198" s="11"/>
      <c r="F198" s="10"/>
      <c r="G198" s="22"/>
    </row>
    <row r="199" spans="1:7" x14ac:dyDescent="0.3">
      <c r="A199">
        <v>19</v>
      </c>
      <c r="B199" t="s">
        <v>178</v>
      </c>
      <c r="C199" s="1" t="s">
        <v>18</v>
      </c>
      <c r="D199" s="1">
        <v>1</v>
      </c>
      <c r="E199" s="38"/>
      <c r="F199" s="10">
        <f>D199*E199</f>
        <v>0</v>
      </c>
      <c r="G199" s="22" t="s">
        <v>179</v>
      </c>
    </row>
    <row r="200" spans="1:7" x14ac:dyDescent="0.3">
      <c r="E200" s="11"/>
      <c r="F200" s="10"/>
      <c r="G200" s="22"/>
    </row>
    <row r="201" spans="1:7" x14ac:dyDescent="0.3">
      <c r="A201">
        <v>20</v>
      </c>
      <c r="B201" t="s">
        <v>180</v>
      </c>
      <c r="C201" s="1" t="s">
        <v>18</v>
      </c>
      <c r="D201" s="1">
        <v>1</v>
      </c>
      <c r="E201" s="38"/>
      <c r="F201" s="10">
        <f>D201*E201</f>
        <v>0</v>
      </c>
      <c r="G201" s="22" t="s">
        <v>181</v>
      </c>
    </row>
    <row r="202" spans="1:7" x14ac:dyDescent="0.3">
      <c r="E202" s="11"/>
      <c r="F202" s="10"/>
      <c r="G202" s="22"/>
    </row>
    <row r="203" spans="1:7" x14ac:dyDescent="0.3">
      <c r="A203">
        <v>21</v>
      </c>
      <c r="B203" t="s">
        <v>104</v>
      </c>
      <c r="C203" s="1" t="s">
        <v>18</v>
      </c>
      <c r="D203" s="1">
        <v>1</v>
      </c>
      <c r="E203" s="38"/>
      <c r="F203" s="10">
        <f>D203*E203</f>
        <v>0</v>
      </c>
      <c r="G203" s="22"/>
    </row>
    <row r="204" spans="1:7" x14ac:dyDescent="0.3">
      <c r="E204" s="11"/>
      <c r="F204" s="10"/>
      <c r="G204" s="22"/>
    </row>
    <row r="205" spans="1:7" x14ac:dyDescent="0.3">
      <c r="A205">
        <v>22</v>
      </c>
      <c r="B205" t="s">
        <v>23</v>
      </c>
      <c r="C205" s="1" t="s">
        <v>18</v>
      </c>
      <c r="D205" s="1">
        <v>1</v>
      </c>
      <c r="E205" s="11"/>
      <c r="F205" s="10"/>
      <c r="G205" s="22"/>
    </row>
    <row r="206" spans="1:7" x14ac:dyDescent="0.3">
      <c r="E206" s="11">
        <v>0</v>
      </c>
      <c r="F206" s="10">
        <f t="shared" ref="F206" si="2">D205*E206</f>
        <v>0</v>
      </c>
      <c r="G206" s="22"/>
    </row>
    <row r="207" spans="1:7" x14ac:dyDescent="0.3">
      <c r="F207" s="10"/>
    </row>
    <row r="208" spans="1:7" x14ac:dyDescent="0.3">
      <c r="A208" s="6"/>
      <c r="B208" s="48" t="s">
        <v>196</v>
      </c>
      <c r="C208" s="47"/>
      <c r="D208" s="47"/>
      <c r="E208" s="46"/>
      <c r="F208" s="45">
        <f>SUM(F206,F203,F197,F189:F191,F177:F185,F166:F173,F152:F163,F140:F148,F132:F136,F119:F128,F105:F115,F96:F101,F85:F92,F71:F81,F56:F67,F42:F52,F26:F38,F10:F22, F201,F199,F7,F194)</f>
        <v>0</v>
      </c>
      <c r="G208" s="7"/>
    </row>
    <row r="209" spans="1:6" x14ac:dyDescent="0.3">
      <c r="A209" s="8"/>
      <c r="B209" s="42"/>
      <c r="C209" s="43"/>
      <c r="D209" s="43"/>
      <c r="E209" s="44"/>
      <c r="F209" s="45"/>
    </row>
    <row r="210" spans="1:6" x14ac:dyDescent="0.3">
      <c r="A210" s="8"/>
      <c r="B210" s="42"/>
      <c r="C210" s="43"/>
      <c r="D210" s="43"/>
      <c r="E210" s="44"/>
      <c r="F210" s="45"/>
    </row>
    <row r="211" spans="1:6" x14ac:dyDescent="0.3">
      <c r="A211" s="8"/>
      <c r="B211" s="42" t="s">
        <v>197</v>
      </c>
      <c r="C211" s="43"/>
      <c r="D211" s="43"/>
      <c r="E211" s="44"/>
      <c r="F211" s="45">
        <f>F208+PR_doplňky!F38</f>
        <v>0</v>
      </c>
    </row>
    <row r="212" spans="1:6" x14ac:dyDescent="0.3">
      <c r="A212" s="8"/>
      <c r="B212" s="42" t="s">
        <v>24</v>
      </c>
      <c r="C212" s="43"/>
      <c r="D212" s="43"/>
      <c r="E212" s="44"/>
      <c r="F212" s="45">
        <f>F211/100*21</f>
        <v>0</v>
      </c>
    </row>
    <row r="213" spans="1:6" x14ac:dyDescent="0.3">
      <c r="A213" s="8"/>
      <c r="B213" s="42" t="s">
        <v>198</v>
      </c>
      <c r="C213" s="43"/>
      <c r="D213" s="43"/>
      <c r="E213" s="44"/>
      <c r="F213" s="45">
        <f>F211+F212</f>
        <v>0</v>
      </c>
    </row>
    <row r="215" spans="1:6" x14ac:dyDescent="0.3">
      <c r="B215" s="8" t="s">
        <v>48</v>
      </c>
    </row>
    <row r="216" spans="1:6" x14ac:dyDescent="0.3">
      <c r="B216" s="24" t="s">
        <v>27</v>
      </c>
    </row>
    <row r="217" spans="1:6" x14ac:dyDescent="0.3">
      <c r="B217" s="24"/>
    </row>
    <row r="222" spans="1:6" x14ac:dyDescent="0.3">
      <c r="F222" s="10"/>
    </row>
  </sheetData>
  <pageMargins left="0.7" right="0.7" top="0.78740157499999996" bottom="0.78740157499999996" header="0.3" footer="0.3"/>
  <pageSetup paperSize="9" scale="45" fitToHeight="2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B8EF93-0372-B940-95EE-58DDD9D81B40}">
  <dimension ref="A1:G60"/>
  <sheetViews>
    <sheetView topLeftCell="A7" zoomScale="60" zoomScaleNormal="60" workbookViewId="0">
      <selection activeCell="B39" sqref="B39"/>
    </sheetView>
  </sheetViews>
  <sheetFormatPr defaultColWidth="11.19921875" defaultRowHeight="15.6" x14ac:dyDescent="0.3"/>
  <cols>
    <col min="1" max="1" width="4.5" customWidth="1"/>
    <col min="2" max="2" width="47.5" customWidth="1"/>
    <col min="3" max="3" width="6.19921875" customWidth="1"/>
    <col min="4" max="4" width="8.5" customWidth="1"/>
    <col min="5" max="6" width="14" customWidth="1"/>
    <col min="7" max="7" width="46.296875" customWidth="1"/>
  </cols>
  <sheetData>
    <row r="1" spans="1:7" ht="18" x14ac:dyDescent="0.35">
      <c r="A1" s="36" t="s">
        <v>28</v>
      </c>
      <c r="C1" s="1"/>
      <c r="D1" s="1"/>
    </row>
    <row r="2" spans="1:7" ht="21" x14ac:dyDescent="0.4">
      <c r="A2" s="25" t="s">
        <v>121</v>
      </c>
      <c r="C2" s="1"/>
      <c r="D2" s="1"/>
    </row>
    <row r="3" spans="1:7" x14ac:dyDescent="0.3">
      <c r="C3" s="1"/>
      <c r="D3" s="1"/>
    </row>
    <row r="4" spans="1:7" x14ac:dyDescent="0.3">
      <c r="C4" s="1"/>
      <c r="D4" s="1"/>
    </row>
    <row r="5" spans="1:7" ht="28.8" x14ac:dyDescent="0.3">
      <c r="A5" s="4" t="s">
        <v>1</v>
      </c>
      <c r="B5" s="4" t="s">
        <v>2</v>
      </c>
      <c r="C5" s="4" t="s">
        <v>3</v>
      </c>
      <c r="D5" s="4" t="s">
        <v>4</v>
      </c>
      <c r="E5" s="5" t="s">
        <v>5</v>
      </c>
      <c r="F5" s="5" t="s">
        <v>6</v>
      </c>
      <c r="G5" s="4" t="s">
        <v>7</v>
      </c>
    </row>
    <row r="7" spans="1:7" x14ac:dyDescent="0.3">
      <c r="A7" t="s">
        <v>122</v>
      </c>
      <c r="B7" t="s">
        <v>123</v>
      </c>
      <c r="C7" t="s">
        <v>8</v>
      </c>
      <c r="D7">
        <v>1</v>
      </c>
      <c r="E7" s="41"/>
      <c r="F7">
        <f>D7*E7</f>
        <v>0</v>
      </c>
      <c r="G7" s="37" t="s">
        <v>124</v>
      </c>
    </row>
    <row r="8" spans="1:7" x14ac:dyDescent="0.3">
      <c r="B8" s="3" t="s">
        <v>125</v>
      </c>
      <c r="C8" s="1"/>
      <c r="D8" s="1"/>
      <c r="E8" s="11"/>
      <c r="F8" s="10"/>
      <c r="G8" s="22" t="s">
        <v>83</v>
      </c>
    </row>
    <row r="9" spans="1:7" x14ac:dyDescent="0.3">
      <c r="B9" s="3" t="s">
        <v>126</v>
      </c>
      <c r="C9" s="1"/>
      <c r="D9" s="1"/>
      <c r="E9" s="11"/>
      <c r="F9" s="10"/>
      <c r="G9" s="22"/>
    </row>
    <row r="10" spans="1:7" x14ac:dyDescent="0.3">
      <c r="B10" s="3" t="s">
        <v>127</v>
      </c>
      <c r="C10" s="1"/>
      <c r="D10" s="1"/>
      <c r="E10" s="11"/>
      <c r="F10" s="10"/>
      <c r="G10" s="22" t="s">
        <v>128</v>
      </c>
    </row>
    <row r="11" spans="1:7" x14ac:dyDescent="0.3">
      <c r="B11" s="3" t="s">
        <v>129</v>
      </c>
      <c r="C11" s="1"/>
      <c r="D11" s="1"/>
      <c r="E11" s="11"/>
      <c r="F11" s="10"/>
      <c r="G11" s="22" t="s">
        <v>86</v>
      </c>
    </row>
    <row r="12" spans="1:7" x14ac:dyDescent="0.3">
      <c r="B12" s="3" t="s">
        <v>130</v>
      </c>
      <c r="G12" s="22" t="s">
        <v>131</v>
      </c>
    </row>
    <row r="13" spans="1:7" x14ac:dyDescent="0.3">
      <c r="B13" s="3" t="s">
        <v>132</v>
      </c>
    </row>
    <row r="14" spans="1:7" x14ac:dyDescent="0.3">
      <c r="B14" s="3" t="s">
        <v>133</v>
      </c>
    </row>
    <row r="15" spans="1:7" x14ac:dyDescent="0.3">
      <c r="B15" s="3" t="s">
        <v>134</v>
      </c>
      <c r="G15" s="22" t="s">
        <v>135</v>
      </c>
    </row>
    <row r="17" spans="1:7" x14ac:dyDescent="0.3">
      <c r="A17" t="s">
        <v>161</v>
      </c>
      <c r="B17" t="s">
        <v>162</v>
      </c>
      <c r="C17" t="s">
        <v>8</v>
      </c>
      <c r="D17">
        <v>1</v>
      </c>
      <c r="E17" s="41"/>
      <c r="F17">
        <f>D17*E17</f>
        <v>0</v>
      </c>
      <c r="G17" s="22" t="s">
        <v>166</v>
      </c>
    </row>
    <row r="18" spans="1:7" x14ac:dyDescent="0.3">
      <c r="B18" s="3" t="s">
        <v>163</v>
      </c>
    </row>
    <row r="19" spans="1:7" x14ac:dyDescent="0.3">
      <c r="B19" s="3" t="s">
        <v>164</v>
      </c>
      <c r="G19" s="22" t="s">
        <v>167</v>
      </c>
    </row>
    <row r="20" spans="1:7" x14ac:dyDescent="0.3">
      <c r="B20" s="3" t="s">
        <v>165</v>
      </c>
      <c r="G20" s="22"/>
    </row>
    <row r="21" spans="1:7" x14ac:dyDescent="0.3">
      <c r="B21" s="3" t="s">
        <v>168</v>
      </c>
      <c r="G21" s="22"/>
    </row>
    <row r="22" spans="1:7" x14ac:dyDescent="0.3">
      <c r="B22" s="3" t="s">
        <v>175</v>
      </c>
      <c r="G22" s="22" t="s">
        <v>174</v>
      </c>
    </row>
    <row r="23" spans="1:7" x14ac:dyDescent="0.3">
      <c r="G23" s="22"/>
    </row>
    <row r="24" spans="1:7" x14ac:dyDescent="0.3">
      <c r="A24" t="s">
        <v>169</v>
      </c>
      <c r="B24" t="s">
        <v>170</v>
      </c>
      <c r="C24" t="s">
        <v>8</v>
      </c>
      <c r="D24">
        <v>1</v>
      </c>
      <c r="E24" s="41"/>
      <c r="F24">
        <f>D24*E24</f>
        <v>0</v>
      </c>
      <c r="G24" s="22"/>
    </row>
    <row r="25" spans="1:7" x14ac:dyDescent="0.3">
      <c r="B25" s="3" t="s">
        <v>172</v>
      </c>
      <c r="G25" s="22"/>
    </row>
    <row r="26" spans="1:7" x14ac:dyDescent="0.3">
      <c r="B26" s="3" t="s">
        <v>171</v>
      </c>
    </row>
    <row r="27" spans="1:7" x14ac:dyDescent="0.3">
      <c r="B27" s="3" t="s">
        <v>164</v>
      </c>
      <c r="G27" s="22" t="s">
        <v>167</v>
      </c>
    </row>
    <row r="28" spans="1:7" x14ac:dyDescent="0.3">
      <c r="B28" s="3" t="s">
        <v>165</v>
      </c>
      <c r="G28" s="22"/>
    </row>
    <row r="29" spans="1:7" x14ac:dyDescent="0.3">
      <c r="B29" s="3" t="s">
        <v>168</v>
      </c>
      <c r="G29" s="22"/>
    </row>
    <row r="30" spans="1:7" x14ac:dyDescent="0.3">
      <c r="B30" s="3" t="s">
        <v>176</v>
      </c>
      <c r="G30" s="22" t="s">
        <v>177</v>
      </c>
    </row>
    <row r="31" spans="1:7" x14ac:dyDescent="0.3">
      <c r="G31" s="22"/>
    </row>
    <row r="32" spans="1:7" x14ac:dyDescent="0.3">
      <c r="A32" t="s">
        <v>182</v>
      </c>
      <c r="B32" t="s">
        <v>183</v>
      </c>
      <c r="C32" t="s">
        <v>8</v>
      </c>
      <c r="D32">
        <v>1</v>
      </c>
      <c r="E32" s="41"/>
      <c r="F32">
        <f>D32*E32</f>
        <v>0</v>
      </c>
      <c r="G32" s="22" t="s">
        <v>184</v>
      </c>
    </row>
    <row r="33" spans="2:7" x14ac:dyDescent="0.3">
      <c r="B33" s="3" t="s">
        <v>185</v>
      </c>
      <c r="G33" s="22"/>
    </row>
    <row r="34" spans="2:7" x14ac:dyDescent="0.3">
      <c r="B34" s="3" t="s">
        <v>189</v>
      </c>
      <c r="G34" s="22"/>
    </row>
    <row r="35" spans="2:7" x14ac:dyDescent="0.3">
      <c r="B35" s="3" t="s">
        <v>186</v>
      </c>
      <c r="G35" s="22" t="s">
        <v>190</v>
      </c>
    </row>
    <row r="36" spans="2:7" x14ac:dyDescent="0.3">
      <c r="B36" s="3" t="s">
        <v>187</v>
      </c>
      <c r="G36" s="22" t="s">
        <v>188</v>
      </c>
    </row>
    <row r="37" spans="2:7" x14ac:dyDescent="0.3">
      <c r="G37" s="22"/>
    </row>
    <row r="38" spans="2:7" x14ac:dyDescent="0.3">
      <c r="B38" s="48" t="s">
        <v>199</v>
      </c>
      <c r="F38">
        <f>F32+F24+F17+F7</f>
        <v>0</v>
      </c>
      <c r="G38" s="22"/>
    </row>
    <row r="39" spans="2:7" x14ac:dyDescent="0.3">
      <c r="G39" s="22"/>
    </row>
    <row r="40" spans="2:7" x14ac:dyDescent="0.3">
      <c r="G40" s="22"/>
    </row>
    <row r="41" spans="2:7" x14ac:dyDescent="0.3">
      <c r="G41" s="22"/>
    </row>
    <row r="42" spans="2:7" x14ac:dyDescent="0.3">
      <c r="G42" s="22"/>
    </row>
    <row r="43" spans="2:7" x14ac:dyDescent="0.3">
      <c r="G43" s="22"/>
    </row>
    <row r="44" spans="2:7" x14ac:dyDescent="0.3">
      <c r="G44" s="22"/>
    </row>
    <row r="45" spans="2:7" x14ac:dyDescent="0.3">
      <c r="G45" s="22"/>
    </row>
    <row r="46" spans="2:7" x14ac:dyDescent="0.3">
      <c r="G46" s="22"/>
    </row>
    <row r="47" spans="2:7" x14ac:dyDescent="0.3">
      <c r="G47" s="22"/>
    </row>
    <row r="48" spans="2:7" x14ac:dyDescent="0.3">
      <c r="G48" s="22"/>
    </row>
    <row r="49" spans="7:7" x14ac:dyDescent="0.3">
      <c r="G49" s="22"/>
    </row>
    <row r="50" spans="7:7" x14ac:dyDescent="0.3">
      <c r="G50" s="22"/>
    </row>
    <row r="51" spans="7:7" x14ac:dyDescent="0.3">
      <c r="G51" s="22"/>
    </row>
    <row r="52" spans="7:7" x14ac:dyDescent="0.3">
      <c r="G52" s="22"/>
    </row>
    <row r="53" spans="7:7" x14ac:dyDescent="0.3">
      <c r="G53" s="22"/>
    </row>
    <row r="54" spans="7:7" x14ac:dyDescent="0.3">
      <c r="G54" s="22"/>
    </row>
    <row r="55" spans="7:7" x14ac:dyDescent="0.3">
      <c r="G55" s="22"/>
    </row>
    <row r="56" spans="7:7" x14ac:dyDescent="0.3">
      <c r="G56" s="22"/>
    </row>
    <row r="57" spans="7:7" x14ac:dyDescent="0.3">
      <c r="G57" s="22"/>
    </row>
    <row r="58" spans="7:7" x14ac:dyDescent="0.3">
      <c r="G58" s="22"/>
    </row>
    <row r="59" spans="7:7" x14ac:dyDescent="0.3">
      <c r="G59" s="22"/>
    </row>
    <row r="60" spans="7:7" x14ac:dyDescent="0.3">
      <c r="G60" s="22"/>
    </row>
  </sheetData>
  <pageMargins left="0.7" right="0.7" top="0.78740157499999996" bottom="0.78740157499999996" header="0.3" footer="0.3"/>
  <pageSetup paperSize="9" orientation="portrait" horizontalDpi="0" verticalDpi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5C79D198B7E60468F979E707E5FACA2" ma:contentTypeVersion="13" ma:contentTypeDescription="Vytvoří nový dokument" ma:contentTypeScope="" ma:versionID="422b1a2cef4cc5d650f34e25d9d9abbf">
  <xsd:schema xmlns:xsd="http://www.w3.org/2001/XMLSchema" xmlns:xs="http://www.w3.org/2001/XMLSchema" xmlns:p="http://schemas.microsoft.com/office/2006/metadata/properties" xmlns:ns2="cb8518e5-3586-4e28-a4b0-42c89f704688" xmlns:ns3="9a61d8df-3f63-45b1-8d77-c9158ac84b49" targetNamespace="http://schemas.microsoft.com/office/2006/metadata/properties" ma:root="true" ma:fieldsID="c521fa2350a3ca2dae6a51defbdd94a1" ns2:_="" ns3:_="">
    <xsd:import namespace="cb8518e5-3586-4e28-a4b0-42c89f704688"/>
    <xsd:import namespace="9a61d8df-3f63-45b1-8d77-c9158ac84b49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8518e5-3586-4e28-a4b0-42c89f704688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Značky obrázků" ma:readOnly="false" ma:fieldId="{5cf76f15-5ced-4ddc-b409-7134ff3c332f}" ma:taxonomyMulti="true" ma:sspId="c7317140-6cc1-4e69-acf2-2554cd773c2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61d8df-3f63-45b1-8d77-c9158ac84b49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ae9b56bf-a8b4-42ca-bba0-d5d57cf0b229}" ma:internalName="TaxCatchAll" ma:showField="CatchAllData" ma:web="9a61d8df-3f63-45b1-8d77-c9158ac84b4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a61d8df-3f63-45b1-8d77-c9158ac84b49" xsi:nil="true"/>
    <lcf76f155ced4ddcb4097134ff3c332f xmlns="cb8518e5-3586-4e28-a4b0-42c89f70468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81A3295-B403-4FF6-8249-262A3783769C}"/>
</file>

<file path=customXml/itemProps2.xml><?xml version="1.0" encoding="utf-8"?>
<ds:datastoreItem xmlns:ds="http://schemas.openxmlformats.org/officeDocument/2006/customXml" ds:itemID="{1CAA569F-DD6F-489C-A70F-A2D73E43B8A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A548D49-B702-410C-BD48-B53200C22796}">
  <ds:schemaRefs>
    <ds:schemaRef ds:uri="http://schemas.microsoft.com/office/2006/metadata/properties"/>
    <ds:schemaRef ds:uri="http://schemas.microsoft.com/office/infopath/2007/PartnerControls"/>
    <ds:schemaRef ds:uri="9a61d8df-3f63-45b1-8d77-c9158ac84b49"/>
    <ds:schemaRef ds:uri="cb8518e5-3586-4e28-a4b0-42c89f70468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PR Znojmo</vt:lpstr>
      <vt:lpstr>PR_doplňky</vt:lpstr>
      <vt:lpstr>'PR Znojmo'!Oblast_tisku</vt:lpstr>
      <vt:lpstr>PR_doplňky!Oblast_tisku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glaser</dc:creator>
  <cp:lastModifiedBy>Mgr. Gabriela Hemzová | Advientender</cp:lastModifiedBy>
  <cp:lastPrinted>2025-08-19T18:20:11Z</cp:lastPrinted>
  <dcterms:created xsi:type="dcterms:W3CDTF">2024-11-14T12:09:59Z</dcterms:created>
  <dcterms:modified xsi:type="dcterms:W3CDTF">2026-01-05T09:10:48Z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0x010100E5C79D198B7E60468F979E707E5FACA2</vt:lpwstr>
  </property>
  <property fmtid="{D5CDD505-2E9C-101B-9397-08002B2CF9AE}" pid="3" name="MediaServiceImageTags">
    <vt:lpwstr/>
  </property>
</Properties>
</file>